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BARAKI\Desktop\２０２５年度\250621茨木市中高記録会\エントリーファイル\"/>
    </mc:Choice>
  </mc:AlternateContent>
  <xr:revisionPtr revIDLastSave="0" documentId="13_ncr:1_{843CE6A1-6C90-4657-9A20-A7301FDE2E7E}" xr6:coauthVersionLast="47" xr6:coauthVersionMax="47" xr10:uidLastSave="{00000000-0000-0000-0000-000000000000}"/>
  <bookViews>
    <workbookView xWindow="-108" yWindow="-108" windowWidth="23256" windowHeight="12456" activeTab="1" xr2:uid="{CB912BA3-64D2-4816-BDE0-F044E440D481}"/>
  </bookViews>
  <sheets>
    <sheet name="申込注意事項" sheetId="2" r:id="rId1"/>
    <sheet name="申込一覧" sheetId="3" r:id="rId2"/>
    <sheet name="生徒確認用" sheetId="4" r:id="rId3"/>
  </sheets>
  <definedNames>
    <definedName name="_xlnm.Print_Area" localSheetId="1">申込一覧!$A$1:$S$147</definedName>
    <definedName name="_xlnm.Print_Area" localSheetId="2">生徒確認用!$A$1:$L$128</definedName>
    <definedName name="_xlnm.Print_Titles" localSheetId="1">申込一覧!$21:$22</definedName>
    <definedName name="_xlnm.Print_Titles" localSheetId="2">生徒確認用!$1:$3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3" i="3" l="1"/>
  <c r="L128" i="4" l="1"/>
  <c r="K128" i="4"/>
  <c r="J128" i="4"/>
  <c r="I128" i="4"/>
  <c r="H128" i="4"/>
  <c r="G128" i="4"/>
  <c r="F128" i="4"/>
  <c r="E128" i="4"/>
  <c r="D128" i="4"/>
  <c r="C128" i="4"/>
  <c r="B128" i="4"/>
  <c r="L127" i="4"/>
  <c r="K127" i="4"/>
  <c r="J127" i="4"/>
  <c r="I127" i="4"/>
  <c r="H127" i="4"/>
  <c r="G127" i="4"/>
  <c r="F127" i="4"/>
  <c r="E127" i="4"/>
  <c r="D127" i="4"/>
  <c r="C127" i="4"/>
  <c r="B127" i="4"/>
  <c r="L126" i="4"/>
  <c r="K126" i="4"/>
  <c r="J126" i="4"/>
  <c r="I126" i="4"/>
  <c r="H126" i="4"/>
  <c r="G126" i="4"/>
  <c r="F126" i="4"/>
  <c r="E126" i="4"/>
  <c r="D126" i="4"/>
  <c r="C126" i="4"/>
  <c r="B126" i="4"/>
  <c r="L125" i="4"/>
  <c r="K125" i="4"/>
  <c r="J125" i="4"/>
  <c r="I125" i="4"/>
  <c r="H125" i="4"/>
  <c r="G125" i="4"/>
  <c r="F125" i="4"/>
  <c r="E125" i="4"/>
  <c r="D125" i="4"/>
  <c r="C125" i="4"/>
  <c r="B125" i="4"/>
  <c r="L124" i="4"/>
  <c r="K124" i="4"/>
  <c r="J124" i="4"/>
  <c r="I124" i="4"/>
  <c r="H124" i="4"/>
  <c r="G124" i="4"/>
  <c r="F124" i="4"/>
  <c r="E124" i="4"/>
  <c r="D124" i="4"/>
  <c r="C124" i="4"/>
  <c r="B124" i="4"/>
  <c r="L123" i="4"/>
  <c r="K123" i="4"/>
  <c r="J123" i="4"/>
  <c r="I123" i="4"/>
  <c r="H123" i="4"/>
  <c r="G123" i="4"/>
  <c r="F123" i="4"/>
  <c r="E123" i="4"/>
  <c r="D123" i="4"/>
  <c r="C123" i="4"/>
  <c r="B123" i="4"/>
  <c r="L122" i="4"/>
  <c r="K122" i="4"/>
  <c r="J122" i="4"/>
  <c r="I122" i="4"/>
  <c r="H122" i="4"/>
  <c r="G122" i="4"/>
  <c r="F122" i="4"/>
  <c r="E122" i="4"/>
  <c r="D122" i="4"/>
  <c r="C122" i="4"/>
  <c r="B122" i="4"/>
  <c r="L121" i="4"/>
  <c r="K121" i="4"/>
  <c r="J121" i="4"/>
  <c r="I121" i="4"/>
  <c r="H121" i="4"/>
  <c r="G121" i="4"/>
  <c r="F121" i="4"/>
  <c r="E121" i="4"/>
  <c r="D121" i="4"/>
  <c r="C121" i="4"/>
  <c r="B121" i="4"/>
  <c r="L120" i="4"/>
  <c r="K120" i="4"/>
  <c r="J120" i="4"/>
  <c r="I120" i="4"/>
  <c r="H120" i="4"/>
  <c r="G120" i="4"/>
  <c r="F120" i="4"/>
  <c r="E120" i="4"/>
  <c r="D120" i="4"/>
  <c r="C120" i="4"/>
  <c r="B120" i="4"/>
  <c r="L119" i="4"/>
  <c r="K119" i="4"/>
  <c r="J119" i="4"/>
  <c r="I119" i="4"/>
  <c r="H119" i="4"/>
  <c r="G119" i="4"/>
  <c r="F119" i="4"/>
  <c r="E119" i="4"/>
  <c r="D119" i="4"/>
  <c r="C119" i="4"/>
  <c r="B119" i="4"/>
  <c r="L118" i="4"/>
  <c r="K118" i="4"/>
  <c r="J118" i="4"/>
  <c r="I118" i="4"/>
  <c r="H118" i="4"/>
  <c r="G118" i="4"/>
  <c r="F118" i="4"/>
  <c r="E118" i="4"/>
  <c r="D118" i="4"/>
  <c r="C118" i="4"/>
  <c r="B118" i="4"/>
  <c r="L117" i="4"/>
  <c r="K117" i="4"/>
  <c r="J117" i="4"/>
  <c r="I117" i="4"/>
  <c r="H117" i="4"/>
  <c r="G117" i="4"/>
  <c r="F117" i="4"/>
  <c r="E117" i="4"/>
  <c r="D117" i="4"/>
  <c r="C117" i="4"/>
  <c r="B117" i="4"/>
  <c r="L116" i="4"/>
  <c r="K116" i="4"/>
  <c r="J116" i="4"/>
  <c r="I116" i="4"/>
  <c r="H116" i="4"/>
  <c r="G116" i="4"/>
  <c r="F116" i="4"/>
  <c r="E116" i="4"/>
  <c r="D116" i="4"/>
  <c r="C116" i="4"/>
  <c r="B116" i="4"/>
  <c r="L115" i="4"/>
  <c r="K115" i="4"/>
  <c r="J115" i="4"/>
  <c r="I115" i="4"/>
  <c r="H115" i="4"/>
  <c r="G115" i="4"/>
  <c r="F115" i="4"/>
  <c r="E115" i="4"/>
  <c r="D115" i="4"/>
  <c r="C115" i="4"/>
  <c r="B115" i="4"/>
  <c r="L114" i="4"/>
  <c r="K114" i="4"/>
  <c r="J114" i="4"/>
  <c r="I114" i="4"/>
  <c r="H114" i="4"/>
  <c r="G114" i="4"/>
  <c r="F114" i="4"/>
  <c r="E114" i="4"/>
  <c r="D114" i="4"/>
  <c r="C114" i="4"/>
  <c r="B114" i="4"/>
  <c r="L113" i="4"/>
  <c r="K113" i="4"/>
  <c r="J113" i="4"/>
  <c r="I113" i="4"/>
  <c r="H113" i="4"/>
  <c r="G113" i="4"/>
  <c r="F113" i="4"/>
  <c r="E113" i="4"/>
  <c r="D113" i="4"/>
  <c r="C113" i="4"/>
  <c r="B113" i="4"/>
  <c r="L112" i="4"/>
  <c r="K112" i="4"/>
  <c r="J112" i="4"/>
  <c r="I112" i="4"/>
  <c r="H112" i="4"/>
  <c r="G112" i="4"/>
  <c r="F112" i="4"/>
  <c r="E112" i="4"/>
  <c r="D112" i="4"/>
  <c r="C112" i="4"/>
  <c r="B112" i="4"/>
  <c r="L111" i="4"/>
  <c r="K111" i="4"/>
  <c r="J111" i="4"/>
  <c r="I111" i="4"/>
  <c r="H111" i="4"/>
  <c r="G111" i="4"/>
  <c r="F111" i="4"/>
  <c r="E111" i="4"/>
  <c r="D111" i="4"/>
  <c r="C111" i="4"/>
  <c r="B111" i="4"/>
  <c r="L110" i="4"/>
  <c r="K110" i="4"/>
  <c r="J110" i="4"/>
  <c r="I110" i="4"/>
  <c r="H110" i="4"/>
  <c r="G110" i="4"/>
  <c r="F110" i="4"/>
  <c r="E110" i="4"/>
  <c r="D110" i="4"/>
  <c r="C110" i="4"/>
  <c r="B110" i="4"/>
  <c r="L109" i="4"/>
  <c r="K109" i="4"/>
  <c r="J109" i="4"/>
  <c r="I109" i="4"/>
  <c r="H109" i="4"/>
  <c r="G109" i="4"/>
  <c r="F109" i="4"/>
  <c r="E109" i="4"/>
  <c r="D109" i="4"/>
  <c r="C109" i="4"/>
  <c r="B109" i="4"/>
  <c r="L108" i="4"/>
  <c r="K108" i="4"/>
  <c r="J108" i="4"/>
  <c r="I108" i="4"/>
  <c r="H108" i="4"/>
  <c r="G108" i="4"/>
  <c r="F108" i="4"/>
  <c r="E108" i="4"/>
  <c r="D108" i="4"/>
  <c r="C108" i="4"/>
  <c r="B108" i="4"/>
  <c r="L107" i="4"/>
  <c r="K107" i="4"/>
  <c r="J107" i="4"/>
  <c r="I107" i="4"/>
  <c r="H107" i="4"/>
  <c r="G107" i="4"/>
  <c r="F107" i="4"/>
  <c r="E107" i="4"/>
  <c r="D107" i="4"/>
  <c r="C107" i="4"/>
  <c r="B107" i="4"/>
  <c r="L106" i="4"/>
  <c r="K106" i="4"/>
  <c r="J106" i="4"/>
  <c r="I106" i="4"/>
  <c r="H106" i="4"/>
  <c r="G106" i="4"/>
  <c r="F106" i="4"/>
  <c r="E106" i="4"/>
  <c r="D106" i="4"/>
  <c r="C106" i="4"/>
  <c r="B106" i="4"/>
  <c r="L105" i="4"/>
  <c r="K105" i="4"/>
  <c r="J105" i="4"/>
  <c r="I105" i="4"/>
  <c r="H105" i="4"/>
  <c r="G105" i="4"/>
  <c r="F105" i="4"/>
  <c r="E105" i="4"/>
  <c r="D105" i="4"/>
  <c r="C105" i="4"/>
  <c r="B105" i="4"/>
  <c r="L104" i="4"/>
  <c r="K104" i="4"/>
  <c r="J104" i="4"/>
  <c r="I104" i="4"/>
  <c r="H104" i="4"/>
  <c r="G104" i="4"/>
  <c r="F104" i="4"/>
  <c r="E104" i="4"/>
  <c r="D104" i="4"/>
  <c r="C104" i="4"/>
  <c r="B104" i="4"/>
  <c r="L103" i="4"/>
  <c r="K103" i="4"/>
  <c r="J103" i="4"/>
  <c r="I103" i="4"/>
  <c r="H103" i="4"/>
  <c r="G103" i="4"/>
  <c r="F103" i="4"/>
  <c r="E103" i="4"/>
  <c r="D103" i="4"/>
  <c r="C103" i="4"/>
  <c r="B103" i="4"/>
  <c r="L102" i="4"/>
  <c r="K102" i="4"/>
  <c r="J102" i="4"/>
  <c r="I102" i="4"/>
  <c r="H102" i="4"/>
  <c r="G102" i="4"/>
  <c r="F102" i="4"/>
  <c r="E102" i="4"/>
  <c r="D102" i="4"/>
  <c r="C102" i="4"/>
  <c r="B102" i="4"/>
  <c r="L101" i="4"/>
  <c r="K101" i="4"/>
  <c r="J101" i="4"/>
  <c r="I101" i="4"/>
  <c r="H101" i="4"/>
  <c r="G101" i="4"/>
  <c r="F101" i="4"/>
  <c r="E101" i="4"/>
  <c r="D101" i="4"/>
  <c r="C101" i="4"/>
  <c r="B101" i="4"/>
  <c r="L100" i="4"/>
  <c r="K100" i="4"/>
  <c r="J100" i="4"/>
  <c r="I100" i="4"/>
  <c r="H100" i="4"/>
  <c r="G100" i="4"/>
  <c r="F100" i="4"/>
  <c r="E100" i="4"/>
  <c r="D100" i="4"/>
  <c r="C100" i="4"/>
  <c r="B100" i="4"/>
  <c r="L99" i="4"/>
  <c r="K99" i="4"/>
  <c r="J99" i="4"/>
  <c r="I99" i="4"/>
  <c r="H99" i="4"/>
  <c r="G99" i="4"/>
  <c r="F99" i="4"/>
  <c r="E99" i="4"/>
  <c r="D99" i="4"/>
  <c r="C99" i="4"/>
  <c r="B99" i="4"/>
  <c r="L98" i="4"/>
  <c r="K98" i="4"/>
  <c r="J98" i="4"/>
  <c r="I98" i="4"/>
  <c r="H98" i="4"/>
  <c r="G98" i="4"/>
  <c r="F98" i="4"/>
  <c r="E98" i="4"/>
  <c r="D98" i="4"/>
  <c r="C98" i="4"/>
  <c r="B98" i="4"/>
  <c r="L97" i="4"/>
  <c r="K97" i="4"/>
  <c r="J97" i="4"/>
  <c r="I97" i="4"/>
  <c r="H97" i="4"/>
  <c r="G97" i="4"/>
  <c r="F97" i="4"/>
  <c r="E97" i="4"/>
  <c r="D97" i="4"/>
  <c r="C97" i="4"/>
  <c r="B97" i="4"/>
  <c r="L96" i="4"/>
  <c r="K96" i="4"/>
  <c r="J96" i="4"/>
  <c r="I96" i="4"/>
  <c r="H96" i="4"/>
  <c r="G96" i="4"/>
  <c r="F96" i="4"/>
  <c r="E96" i="4"/>
  <c r="D96" i="4"/>
  <c r="C96" i="4"/>
  <c r="B96" i="4"/>
  <c r="L95" i="4"/>
  <c r="K95" i="4"/>
  <c r="J95" i="4"/>
  <c r="I95" i="4"/>
  <c r="H95" i="4"/>
  <c r="G95" i="4"/>
  <c r="F95" i="4"/>
  <c r="E95" i="4"/>
  <c r="D95" i="4"/>
  <c r="C95" i="4"/>
  <c r="B95" i="4"/>
  <c r="L94" i="4"/>
  <c r="K94" i="4"/>
  <c r="J94" i="4"/>
  <c r="I94" i="4"/>
  <c r="H94" i="4"/>
  <c r="G94" i="4"/>
  <c r="F94" i="4"/>
  <c r="E94" i="4"/>
  <c r="D94" i="4"/>
  <c r="C94" i="4"/>
  <c r="B94" i="4"/>
  <c r="L93" i="4"/>
  <c r="K93" i="4"/>
  <c r="J93" i="4"/>
  <c r="I93" i="4"/>
  <c r="H93" i="4"/>
  <c r="G93" i="4"/>
  <c r="F93" i="4"/>
  <c r="E93" i="4"/>
  <c r="D93" i="4"/>
  <c r="C93" i="4"/>
  <c r="B93" i="4"/>
  <c r="L92" i="4"/>
  <c r="K92" i="4"/>
  <c r="J92" i="4"/>
  <c r="I92" i="4"/>
  <c r="H92" i="4"/>
  <c r="G92" i="4"/>
  <c r="F92" i="4"/>
  <c r="E92" i="4"/>
  <c r="D92" i="4"/>
  <c r="C92" i="4"/>
  <c r="B92" i="4"/>
  <c r="L91" i="4"/>
  <c r="K91" i="4"/>
  <c r="J91" i="4"/>
  <c r="I91" i="4"/>
  <c r="H91" i="4"/>
  <c r="G91" i="4"/>
  <c r="F91" i="4"/>
  <c r="E91" i="4"/>
  <c r="D91" i="4"/>
  <c r="C91" i="4"/>
  <c r="B91" i="4"/>
  <c r="L90" i="4"/>
  <c r="K90" i="4"/>
  <c r="J90" i="4"/>
  <c r="I90" i="4"/>
  <c r="H90" i="4"/>
  <c r="G90" i="4"/>
  <c r="F90" i="4"/>
  <c r="E90" i="4"/>
  <c r="D90" i="4"/>
  <c r="C90" i="4"/>
  <c r="B90" i="4"/>
  <c r="L89" i="4"/>
  <c r="K89" i="4"/>
  <c r="J89" i="4"/>
  <c r="I89" i="4"/>
  <c r="H89" i="4"/>
  <c r="G89" i="4"/>
  <c r="F89" i="4"/>
  <c r="E89" i="4"/>
  <c r="D89" i="4"/>
  <c r="C89" i="4"/>
  <c r="B89" i="4"/>
  <c r="L88" i="4"/>
  <c r="K88" i="4"/>
  <c r="J88" i="4"/>
  <c r="I88" i="4"/>
  <c r="H88" i="4"/>
  <c r="G88" i="4"/>
  <c r="F88" i="4"/>
  <c r="E88" i="4"/>
  <c r="D88" i="4"/>
  <c r="C88" i="4"/>
  <c r="B88" i="4"/>
  <c r="L87" i="4"/>
  <c r="K87" i="4"/>
  <c r="J87" i="4"/>
  <c r="I87" i="4"/>
  <c r="H87" i="4"/>
  <c r="G87" i="4"/>
  <c r="F87" i="4"/>
  <c r="E87" i="4"/>
  <c r="D87" i="4"/>
  <c r="C87" i="4"/>
  <c r="B87" i="4"/>
  <c r="L86" i="4"/>
  <c r="K86" i="4"/>
  <c r="J86" i="4"/>
  <c r="I86" i="4"/>
  <c r="H86" i="4"/>
  <c r="G86" i="4"/>
  <c r="F86" i="4"/>
  <c r="E86" i="4"/>
  <c r="D86" i="4"/>
  <c r="C86" i="4"/>
  <c r="B86" i="4"/>
  <c r="L85" i="4"/>
  <c r="K85" i="4"/>
  <c r="J85" i="4"/>
  <c r="I85" i="4"/>
  <c r="H85" i="4"/>
  <c r="G85" i="4"/>
  <c r="F85" i="4"/>
  <c r="E85" i="4"/>
  <c r="D85" i="4"/>
  <c r="C85" i="4"/>
  <c r="B85" i="4"/>
  <c r="L84" i="4"/>
  <c r="K84" i="4"/>
  <c r="J84" i="4"/>
  <c r="I84" i="4"/>
  <c r="H84" i="4"/>
  <c r="G84" i="4"/>
  <c r="F84" i="4"/>
  <c r="E84" i="4"/>
  <c r="D84" i="4"/>
  <c r="C84" i="4"/>
  <c r="B84" i="4"/>
  <c r="L83" i="4"/>
  <c r="K83" i="4"/>
  <c r="J83" i="4"/>
  <c r="I83" i="4"/>
  <c r="H83" i="4"/>
  <c r="G83" i="4"/>
  <c r="F83" i="4"/>
  <c r="E83" i="4"/>
  <c r="D83" i="4"/>
  <c r="C83" i="4"/>
  <c r="B83" i="4"/>
  <c r="L82" i="4"/>
  <c r="K82" i="4"/>
  <c r="J82" i="4"/>
  <c r="I82" i="4"/>
  <c r="H82" i="4"/>
  <c r="G82" i="4"/>
  <c r="F82" i="4"/>
  <c r="E82" i="4"/>
  <c r="D82" i="4"/>
  <c r="C82" i="4"/>
  <c r="B82" i="4"/>
  <c r="L81" i="4"/>
  <c r="K81" i="4"/>
  <c r="J81" i="4"/>
  <c r="I81" i="4"/>
  <c r="H81" i="4"/>
  <c r="G81" i="4"/>
  <c r="F81" i="4"/>
  <c r="E81" i="4"/>
  <c r="D81" i="4"/>
  <c r="C81" i="4"/>
  <c r="B81" i="4"/>
  <c r="L80" i="4"/>
  <c r="K80" i="4"/>
  <c r="J80" i="4"/>
  <c r="I80" i="4"/>
  <c r="H80" i="4"/>
  <c r="G80" i="4"/>
  <c r="F80" i="4"/>
  <c r="E80" i="4"/>
  <c r="D80" i="4"/>
  <c r="C80" i="4"/>
  <c r="B80" i="4"/>
  <c r="L79" i="4"/>
  <c r="K79" i="4"/>
  <c r="J79" i="4"/>
  <c r="I79" i="4"/>
  <c r="H79" i="4"/>
  <c r="G79" i="4"/>
  <c r="F79" i="4"/>
  <c r="E79" i="4"/>
  <c r="D79" i="4"/>
  <c r="C79" i="4"/>
  <c r="B79" i="4"/>
  <c r="L78" i="4"/>
  <c r="K78" i="4"/>
  <c r="J78" i="4"/>
  <c r="I78" i="4"/>
  <c r="H78" i="4"/>
  <c r="G78" i="4"/>
  <c r="F78" i="4"/>
  <c r="E78" i="4"/>
  <c r="D78" i="4"/>
  <c r="C78" i="4"/>
  <c r="B78" i="4"/>
  <c r="L77" i="4"/>
  <c r="K77" i="4"/>
  <c r="J77" i="4"/>
  <c r="I77" i="4"/>
  <c r="H77" i="4"/>
  <c r="G77" i="4"/>
  <c r="F77" i="4"/>
  <c r="E77" i="4"/>
  <c r="D77" i="4"/>
  <c r="C77" i="4"/>
  <c r="B77" i="4"/>
  <c r="L76" i="4"/>
  <c r="K76" i="4"/>
  <c r="J76" i="4"/>
  <c r="I76" i="4"/>
  <c r="H76" i="4"/>
  <c r="G76" i="4"/>
  <c r="F76" i="4"/>
  <c r="E76" i="4"/>
  <c r="D76" i="4"/>
  <c r="C76" i="4"/>
  <c r="B76" i="4"/>
  <c r="L75" i="4"/>
  <c r="K75" i="4"/>
  <c r="J75" i="4"/>
  <c r="I75" i="4"/>
  <c r="H75" i="4"/>
  <c r="G75" i="4"/>
  <c r="F75" i="4"/>
  <c r="E75" i="4"/>
  <c r="D75" i="4"/>
  <c r="C75" i="4"/>
  <c r="B75" i="4"/>
  <c r="L74" i="4"/>
  <c r="K74" i="4"/>
  <c r="J74" i="4"/>
  <c r="I74" i="4"/>
  <c r="H74" i="4"/>
  <c r="G74" i="4"/>
  <c r="F74" i="4"/>
  <c r="E74" i="4"/>
  <c r="D74" i="4"/>
  <c r="C74" i="4"/>
  <c r="B74" i="4"/>
  <c r="L73" i="4"/>
  <c r="K73" i="4"/>
  <c r="J73" i="4"/>
  <c r="I73" i="4"/>
  <c r="H73" i="4"/>
  <c r="G73" i="4"/>
  <c r="F73" i="4"/>
  <c r="E73" i="4"/>
  <c r="D73" i="4"/>
  <c r="C73" i="4"/>
  <c r="B73" i="4"/>
  <c r="L72" i="4"/>
  <c r="K72" i="4"/>
  <c r="J72" i="4"/>
  <c r="I72" i="4"/>
  <c r="H72" i="4"/>
  <c r="G72" i="4"/>
  <c r="F72" i="4"/>
  <c r="E72" i="4"/>
  <c r="D72" i="4"/>
  <c r="C72" i="4"/>
  <c r="B72" i="4"/>
  <c r="L71" i="4"/>
  <c r="K71" i="4"/>
  <c r="J71" i="4"/>
  <c r="I71" i="4"/>
  <c r="H71" i="4"/>
  <c r="G71" i="4"/>
  <c r="F71" i="4"/>
  <c r="E71" i="4"/>
  <c r="D71" i="4"/>
  <c r="C71" i="4"/>
  <c r="B71" i="4"/>
  <c r="L70" i="4"/>
  <c r="K70" i="4"/>
  <c r="J70" i="4"/>
  <c r="I70" i="4"/>
  <c r="H70" i="4"/>
  <c r="G70" i="4"/>
  <c r="F70" i="4"/>
  <c r="E70" i="4"/>
  <c r="D70" i="4"/>
  <c r="C70" i="4"/>
  <c r="B70" i="4"/>
  <c r="L69" i="4"/>
  <c r="K69" i="4"/>
  <c r="J69" i="4"/>
  <c r="I69" i="4"/>
  <c r="H69" i="4"/>
  <c r="G69" i="4"/>
  <c r="F69" i="4"/>
  <c r="E69" i="4"/>
  <c r="D69" i="4"/>
  <c r="C69" i="4"/>
  <c r="B69" i="4"/>
  <c r="L68" i="4"/>
  <c r="K68" i="4"/>
  <c r="J68" i="4"/>
  <c r="I68" i="4"/>
  <c r="H68" i="4"/>
  <c r="G68" i="4"/>
  <c r="F68" i="4"/>
  <c r="E68" i="4"/>
  <c r="D68" i="4"/>
  <c r="C68" i="4"/>
  <c r="B68" i="4"/>
  <c r="L67" i="4"/>
  <c r="K67" i="4"/>
  <c r="J67" i="4"/>
  <c r="I67" i="4"/>
  <c r="H67" i="4"/>
  <c r="G67" i="4"/>
  <c r="F67" i="4"/>
  <c r="E67" i="4"/>
  <c r="D67" i="4"/>
  <c r="C67" i="4"/>
  <c r="B67" i="4"/>
  <c r="L66" i="4"/>
  <c r="K66" i="4"/>
  <c r="J66" i="4"/>
  <c r="I66" i="4"/>
  <c r="H66" i="4"/>
  <c r="G66" i="4"/>
  <c r="F66" i="4"/>
  <c r="E66" i="4"/>
  <c r="D66" i="4"/>
  <c r="C66" i="4"/>
  <c r="B66" i="4"/>
  <c r="L65" i="4"/>
  <c r="K65" i="4"/>
  <c r="J65" i="4"/>
  <c r="I65" i="4"/>
  <c r="H65" i="4"/>
  <c r="G65" i="4"/>
  <c r="F65" i="4"/>
  <c r="E65" i="4"/>
  <c r="D65" i="4"/>
  <c r="C65" i="4"/>
  <c r="B65" i="4"/>
  <c r="L64" i="4"/>
  <c r="K64" i="4"/>
  <c r="J64" i="4"/>
  <c r="I64" i="4"/>
  <c r="H64" i="4"/>
  <c r="G64" i="4"/>
  <c r="F64" i="4"/>
  <c r="E64" i="4"/>
  <c r="D64" i="4"/>
  <c r="C64" i="4"/>
  <c r="B64" i="4"/>
  <c r="L63" i="4"/>
  <c r="K63" i="4"/>
  <c r="J63" i="4"/>
  <c r="I63" i="4"/>
  <c r="H63" i="4"/>
  <c r="G63" i="4"/>
  <c r="F63" i="4"/>
  <c r="E63" i="4"/>
  <c r="D63" i="4"/>
  <c r="C63" i="4"/>
  <c r="B63" i="4"/>
  <c r="L62" i="4"/>
  <c r="K62" i="4"/>
  <c r="J62" i="4"/>
  <c r="I62" i="4"/>
  <c r="H62" i="4"/>
  <c r="G62" i="4"/>
  <c r="F62" i="4"/>
  <c r="E62" i="4"/>
  <c r="D62" i="4"/>
  <c r="C62" i="4"/>
  <c r="B62" i="4"/>
  <c r="L61" i="4"/>
  <c r="K61" i="4"/>
  <c r="J61" i="4"/>
  <c r="I61" i="4"/>
  <c r="H61" i="4"/>
  <c r="G61" i="4"/>
  <c r="F61" i="4"/>
  <c r="E61" i="4"/>
  <c r="D61" i="4"/>
  <c r="C61" i="4"/>
  <c r="B61" i="4"/>
  <c r="L60" i="4"/>
  <c r="K60" i="4"/>
  <c r="J60" i="4"/>
  <c r="I60" i="4"/>
  <c r="H60" i="4"/>
  <c r="G60" i="4"/>
  <c r="F60" i="4"/>
  <c r="E60" i="4"/>
  <c r="D60" i="4"/>
  <c r="C60" i="4"/>
  <c r="B60" i="4"/>
  <c r="L59" i="4"/>
  <c r="K59" i="4"/>
  <c r="J59" i="4"/>
  <c r="I59" i="4"/>
  <c r="H59" i="4"/>
  <c r="G59" i="4"/>
  <c r="F59" i="4"/>
  <c r="E59" i="4"/>
  <c r="D59" i="4"/>
  <c r="C59" i="4"/>
  <c r="B59" i="4"/>
  <c r="L58" i="4"/>
  <c r="K58" i="4"/>
  <c r="J58" i="4"/>
  <c r="I58" i="4"/>
  <c r="H58" i="4"/>
  <c r="G58" i="4"/>
  <c r="F58" i="4"/>
  <c r="E58" i="4"/>
  <c r="D58" i="4"/>
  <c r="C58" i="4"/>
  <c r="B58" i="4"/>
  <c r="L57" i="4"/>
  <c r="K57" i="4"/>
  <c r="J57" i="4"/>
  <c r="I57" i="4"/>
  <c r="H57" i="4"/>
  <c r="G57" i="4"/>
  <c r="F57" i="4"/>
  <c r="E57" i="4"/>
  <c r="D57" i="4"/>
  <c r="C57" i="4"/>
  <c r="B57" i="4"/>
  <c r="L56" i="4"/>
  <c r="K56" i="4"/>
  <c r="J56" i="4"/>
  <c r="I56" i="4"/>
  <c r="H56" i="4"/>
  <c r="G56" i="4"/>
  <c r="F56" i="4"/>
  <c r="E56" i="4"/>
  <c r="D56" i="4"/>
  <c r="C56" i="4"/>
  <c r="B56" i="4"/>
  <c r="L55" i="4"/>
  <c r="K55" i="4"/>
  <c r="J55" i="4"/>
  <c r="I55" i="4"/>
  <c r="H55" i="4"/>
  <c r="G55" i="4"/>
  <c r="F55" i="4"/>
  <c r="E55" i="4"/>
  <c r="D55" i="4"/>
  <c r="C55" i="4"/>
  <c r="B55" i="4"/>
  <c r="L54" i="4"/>
  <c r="K54" i="4"/>
  <c r="J54" i="4"/>
  <c r="I54" i="4"/>
  <c r="H54" i="4"/>
  <c r="G54" i="4"/>
  <c r="F54" i="4"/>
  <c r="E54" i="4"/>
  <c r="D54" i="4"/>
  <c r="C54" i="4"/>
  <c r="B54" i="4"/>
  <c r="L53" i="4"/>
  <c r="K53" i="4"/>
  <c r="J53" i="4"/>
  <c r="I53" i="4"/>
  <c r="H53" i="4"/>
  <c r="G53" i="4"/>
  <c r="F53" i="4"/>
  <c r="E53" i="4"/>
  <c r="D53" i="4"/>
  <c r="C53" i="4"/>
  <c r="B53" i="4"/>
  <c r="L52" i="4"/>
  <c r="K52" i="4"/>
  <c r="J52" i="4"/>
  <c r="I52" i="4"/>
  <c r="H52" i="4"/>
  <c r="G52" i="4"/>
  <c r="F52" i="4"/>
  <c r="E52" i="4"/>
  <c r="D52" i="4"/>
  <c r="C52" i="4"/>
  <c r="B52" i="4"/>
  <c r="L51" i="4"/>
  <c r="K51" i="4"/>
  <c r="J51" i="4"/>
  <c r="I51" i="4"/>
  <c r="H51" i="4"/>
  <c r="G51" i="4"/>
  <c r="F51" i="4"/>
  <c r="E51" i="4"/>
  <c r="D51" i="4"/>
  <c r="C51" i="4"/>
  <c r="B51" i="4"/>
  <c r="L50" i="4"/>
  <c r="K50" i="4"/>
  <c r="J50" i="4"/>
  <c r="I50" i="4"/>
  <c r="H50" i="4"/>
  <c r="G50" i="4"/>
  <c r="F50" i="4"/>
  <c r="E50" i="4"/>
  <c r="D50" i="4"/>
  <c r="C50" i="4"/>
  <c r="B50" i="4"/>
  <c r="L49" i="4"/>
  <c r="K49" i="4"/>
  <c r="J49" i="4"/>
  <c r="I49" i="4"/>
  <c r="H49" i="4"/>
  <c r="G49" i="4"/>
  <c r="F49" i="4"/>
  <c r="E49" i="4"/>
  <c r="D49" i="4"/>
  <c r="C49" i="4"/>
  <c r="B49" i="4"/>
  <c r="L48" i="4"/>
  <c r="K48" i="4"/>
  <c r="J48" i="4"/>
  <c r="I48" i="4"/>
  <c r="H48" i="4"/>
  <c r="G48" i="4"/>
  <c r="F48" i="4"/>
  <c r="E48" i="4"/>
  <c r="D48" i="4"/>
  <c r="C48" i="4"/>
  <c r="B48" i="4"/>
  <c r="L47" i="4"/>
  <c r="K47" i="4"/>
  <c r="J47" i="4"/>
  <c r="I47" i="4"/>
  <c r="H47" i="4"/>
  <c r="G47" i="4"/>
  <c r="F47" i="4"/>
  <c r="E47" i="4"/>
  <c r="D47" i="4"/>
  <c r="C47" i="4"/>
  <c r="B47" i="4"/>
  <c r="L46" i="4"/>
  <c r="K46" i="4"/>
  <c r="J46" i="4"/>
  <c r="I46" i="4"/>
  <c r="H46" i="4"/>
  <c r="G46" i="4"/>
  <c r="F46" i="4"/>
  <c r="E46" i="4"/>
  <c r="D46" i="4"/>
  <c r="C46" i="4"/>
  <c r="B46" i="4"/>
  <c r="L45" i="4"/>
  <c r="K45" i="4"/>
  <c r="J45" i="4"/>
  <c r="I45" i="4"/>
  <c r="H45" i="4"/>
  <c r="G45" i="4"/>
  <c r="F45" i="4"/>
  <c r="E45" i="4"/>
  <c r="D45" i="4"/>
  <c r="C45" i="4"/>
  <c r="B45" i="4"/>
  <c r="L44" i="4"/>
  <c r="K44" i="4"/>
  <c r="J44" i="4"/>
  <c r="I44" i="4"/>
  <c r="H44" i="4"/>
  <c r="G44" i="4"/>
  <c r="F44" i="4"/>
  <c r="E44" i="4"/>
  <c r="D44" i="4"/>
  <c r="C44" i="4"/>
  <c r="B44" i="4"/>
  <c r="L43" i="4"/>
  <c r="K43" i="4"/>
  <c r="J43" i="4"/>
  <c r="I43" i="4"/>
  <c r="H43" i="4"/>
  <c r="G43" i="4"/>
  <c r="F43" i="4"/>
  <c r="E43" i="4"/>
  <c r="D43" i="4"/>
  <c r="C43" i="4"/>
  <c r="B43" i="4"/>
  <c r="L42" i="4"/>
  <c r="K42" i="4"/>
  <c r="J42" i="4"/>
  <c r="I42" i="4"/>
  <c r="H42" i="4"/>
  <c r="G42" i="4"/>
  <c r="F42" i="4"/>
  <c r="E42" i="4"/>
  <c r="D42" i="4"/>
  <c r="C42" i="4"/>
  <c r="B42" i="4"/>
  <c r="L41" i="4"/>
  <c r="K41" i="4"/>
  <c r="J41" i="4"/>
  <c r="I41" i="4"/>
  <c r="H41" i="4"/>
  <c r="G41" i="4"/>
  <c r="F41" i="4"/>
  <c r="E41" i="4"/>
  <c r="D41" i="4"/>
  <c r="C41" i="4"/>
  <c r="B41" i="4"/>
  <c r="L40" i="4"/>
  <c r="K40" i="4"/>
  <c r="J40" i="4"/>
  <c r="I40" i="4"/>
  <c r="H40" i="4"/>
  <c r="G40" i="4"/>
  <c r="F40" i="4"/>
  <c r="E40" i="4"/>
  <c r="D40" i="4"/>
  <c r="C40" i="4"/>
  <c r="B40" i="4"/>
  <c r="L39" i="4"/>
  <c r="K39" i="4"/>
  <c r="J39" i="4"/>
  <c r="I39" i="4"/>
  <c r="H39" i="4"/>
  <c r="G39" i="4"/>
  <c r="F39" i="4"/>
  <c r="E39" i="4"/>
  <c r="D39" i="4"/>
  <c r="C39" i="4"/>
  <c r="B39" i="4"/>
  <c r="L38" i="4"/>
  <c r="K38" i="4"/>
  <c r="J38" i="4"/>
  <c r="I38" i="4"/>
  <c r="H38" i="4"/>
  <c r="G38" i="4"/>
  <c r="F38" i="4"/>
  <c r="E38" i="4"/>
  <c r="D38" i="4"/>
  <c r="C38" i="4"/>
  <c r="B38" i="4"/>
  <c r="L37" i="4"/>
  <c r="K37" i="4"/>
  <c r="J37" i="4"/>
  <c r="I37" i="4"/>
  <c r="H37" i="4"/>
  <c r="G37" i="4"/>
  <c r="F37" i="4"/>
  <c r="E37" i="4"/>
  <c r="D37" i="4"/>
  <c r="C37" i="4"/>
  <c r="B37" i="4"/>
  <c r="L36" i="4"/>
  <c r="K36" i="4"/>
  <c r="J36" i="4"/>
  <c r="I36" i="4"/>
  <c r="H36" i="4"/>
  <c r="G36" i="4"/>
  <c r="F36" i="4"/>
  <c r="E36" i="4"/>
  <c r="D36" i="4"/>
  <c r="C36" i="4"/>
  <c r="B36" i="4"/>
  <c r="L35" i="4"/>
  <c r="K35" i="4"/>
  <c r="J35" i="4"/>
  <c r="I35" i="4"/>
  <c r="H35" i="4"/>
  <c r="G35" i="4"/>
  <c r="F35" i="4"/>
  <c r="E35" i="4"/>
  <c r="D35" i="4"/>
  <c r="C35" i="4"/>
  <c r="B35" i="4"/>
  <c r="L34" i="4"/>
  <c r="K34" i="4"/>
  <c r="J34" i="4"/>
  <c r="I34" i="4"/>
  <c r="H34" i="4"/>
  <c r="G34" i="4"/>
  <c r="F34" i="4"/>
  <c r="E34" i="4"/>
  <c r="D34" i="4"/>
  <c r="C34" i="4"/>
  <c r="B34" i="4"/>
  <c r="L33" i="4"/>
  <c r="K33" i="4"/>
  <c r="J33" i="4"/>
  <c r="I33" i="4"/>
  <c r="H33" i="4"/>
  <c r="G33" i="4"/>
  <c r="F33" i="4"/>
  <c r="E33" i="4"/>
  <c r="D33" i="4"/>
  <c r="C33" i="4"/>
  <c r="B33" i="4"/>
  <c r="L32" i="4"/>
  <c r="K32" i="4"/>
  <c r="J32" i="4"/>
  <c r="I32" i="4"/>
  <c r="H32" i="4"/>
  <c r="G32" i="4"/>
  <c r="F32" i="4"/>
  <c r="E32" i="4"/>
  <c r="D32" i="4"/>
  <c r="C32" i="4"/>
  <c r="B32" i="4"/>
  <c r="L31" i="4"/>
  <c r="K31" i="4"/>
  <c r="J31" i="4"/>
  <c r="I31" i="4"/>
  <c r="H31" i="4"/>
  <c r="G31" i="4"/>
  <c r="F31" i="4"/>
  <c r="E31" i="4"/>
  <c r="D31" i="4"/>
  <c r="C31" i="4"/>
  <c r="B31" i="4"/>
  <c r="L30" i="4"/>
  <c r="K30" i="4"/>
  <c r="J30" i="4"/>
  <c r="I30" i="4"/>
  <c r="H30" i="4"/>
  <c r="G30" i="4"/>
  <c r="F30" i="4"/>
  <c r="E30" i="4"/>
  <c r="D30" i="4"/>
  <c r="C30" i="4"/>
  <c r="B30" i="4"/>
  <c r="L29" i="4"/>
  <c r="K29" i="4"/>
  <c r="J29" i="4"/>
  <c r="I29" i="4"/>
  <c r="H29" i="4"/>
  <c r="G29" i="4"/>
  <c r="F29" i="4"/>
  <c r="E29" i="4"/>
  <c r="D29" i="4"/>
  <c r="C29" i="4"/>
  <c r="B29" i="4"/>
  <c r="L28" i="4"/>
  <c r="K28" i="4"/>
  <c r="J28" i="4"/>
  <c r="I28" i="4"/>
  <c r="H28" i="4"/>
  <c r="G28" i="4"/>
  <c r="F28" i="4"/>
  <c r="E28" i="4"/>
  <c r="D28" i="4"/>
  <c r="C28" i="4"/>
  <c r="B28" i="4"/>
  <c r="L27" i="4"/>
  <c r="K27" i="4"/>
  <c r="J27" i="4"/>
  <c r="I27" i="4"/>
  <c r="H27" i="4"/>
  <c r="G27" i="4"/>
  <c r="F27" i="4"/>
  <c r="E27" i="4"/>
  <c r="D27" i="4"/>
  <c r="C27" i="4"/>
  <c r="B27" i="4"/>
  <c r="L26" i="4"/>
  <c r="K26" i="4"/>
  <c r="J26" i="4"/>
  <c r="I26" i="4"/>
  <c r="H26" i="4"/>
  <c r="G26" i="4"/>
  <c r="F26" i="4"/>
  <c r="E26" i="4"/>
  <c r="D26" i="4"/>
  <c r="C26" i="4"/>
  <c r="B26" i="4"/>
  <c r="L25" i="4"/>
  <c r="K25" i="4"/>
  <c r="J25" i="4"/>
  <c r="I25" i="4"/>
  <c r="H25" i="4"/>
  <c r="G25" i="4"/>
  <c r="F25" i="4"/>
  <c r="E25" i="4"/>
  <c r="D25" i="4"/>
  <c r="C25" i="4"/>
  <c r="B25" i="4"/>
  <c r="L24" i="4"/>
  <c r="K24" i="4"/>
  <c r="J24" i="4"/>
  <c r="I24" i="4"/>
  <c r="H24" i="4"/>
  <c r="G24" i="4"/>
  <c r="F24" i="4"/>
  <c r="E24" i="4"/>
  <c r="D24" i="4"/>
  <c r="C24" i="4"/>
  <c r="B24" i="4"/>
  <c r="L23" i="4"/>
  <c r="K23" i="4"/>
  <c r="J23" i="4"/>
  <c r="I23" i="4"/>
  <c r="H23" i="4"/>
  <c r="G23" i="4"/>
  <c r="F23" i="4"/>
  <c r="E23" i="4"/>
  <c r="D23" i="4"/>
  <c r="C23" i="4"/>
  <c r="B23" i="4"/>
  <c r="L22" i="4"/>
  <c r="K22" i="4"/>
  <c r="J22" i="4"/>
  <c r="I22" i="4"/>
  <c r="H22" i="4"/>
  <c r="G22" i="4"/>
  <c r="F22" i="4"/>
  <c r="E22" i="4"/>
  <c r="D22" i="4"/>
  <c r="C22" i="4"/>
  <c r="B22" i="4"/>
  <c r="L21" i="4"/>
  <c r="K21" i="4"/>
  <c r="J21" i="4"/>
  <c r="I21" i="4"/>
  <c r="H21" i="4"/>
  <c r="G21" i="4"/>
  <c r="F21" i="4"/>
  <c r="E21" i="4"/>
  <c r="D21" i="4"/>
  <c r="C21" i="4"/>
  <c r="B21" i="4"/>
  <c r="L20" i="4"/>
  <c r="K20" i="4"/>
  <c r="J20" i="4"/>
  <c r="I20" i="4"/>
  <c r="H20" i="4"/>
  <c r="G20" i="4"/>
  <c r="F20" i="4"/>
  <c r="E20" i="4"/>
  <c r="D20" i="4"/>
  <c r="C20" i="4"/>
  <c r="B20" i="4"/>
  <c r="L19" i="4"/>
  <c r="K19" i="4"/>
  <c r="J19" i="4"/>
  <c r="I19" i="4"/>
  <c r="H19" i="4"/>
  <c r="G19" i="4"/>
  <c r="F19" i="4"/>
  <c r="E19" i="4"/>
  <c r="D19" i="4"/>
  <c r="C19" i="4"/>
  <c r="B19" i="4"/>
  <c r="L18" i="4"/>
  <c r="K18" i="4"/>
  <c r="J18" i="4"/>
  <c r="I18" i="4"/>
  <c r="H18" i="4"/>
  <c r="G18" i="4"/>
  <c r="F18" i="4"/>
  <c r="E18" i="4"/>
  <c r="D18" i="4"/>
  <c r="C18" i="4"/>
  <c r="B18" i="4"/>
  <c r="L17" i="4"/>
  <c r="K17" i="4"/>
  <c r="J17" i="4"/>
  <c r="I17" i="4"/>
  <c r="H17" i="4"/>
  <c r="G17" i="4"/>
  <c r="F17" i="4"/>
  <c r="E17" i="4"/>
  <c r="D17" i="4"/>
  <c r="C17" i="4"/>
  <c r="B17" i="4"/>
  <c r="L16" i="4"/>
  <c r="K16" i="4"/>
  <c r="J16" i="4"/>
  <c r="I16" i="4"/>
  <c r="H16" i="4"/>
  <c r="G16" i="4"/>
  <c r="F16" i="4"/>
  <c r="E16" i="4"/>
  <c r="D16" i="4"/>
  <c r="C16" i="4"/>
  <c r="B16" i="4"/>
  <c r="L15" i="4"/>
  <c r="K15" i="4"/>
  <c r="J15" i="4"/>
  <c r="I15" i="4"/>
  <c r="H15" i="4"/>
  <c r="G15" i="4"/>
  <c r="F15" i="4"/>
  <c r="E15" i="4"/>
  <c r="D15" i="4"/>
  <c r="C15" i="4"/>
  <c r="B15" i="4"/>
  <c r="L14" i="4"/>
  <c r="K14" i="4"/>
  <c r="J14" i="4"/>
  <c r="I14" i="4"/>
  <c r="H14" i="4"/>
  <c r="G14" i="4"/>
  <c r="F14" i="4"/>
  <c r="E14" i="4"/>
  <c r="D14" i="4"/>
  <c r="C14" i="4"/>
  <c r="B14" i="4"/>
  <c r="L13" i="4"/>
  <c r="K13" i="4"/>
  <c r="J13" i="4"/>
  <c r="I13" i="4"/>
  <c r="H13" i="4"/>
  <c r="G13" i="4"/>
  <c r="F13" i="4"/>
  <c r="E13" i="4"/>
  <c r="D13" i="4"/>
  <c r="C13" i="4"/>
  <c r="B13" i="4"/>
  <c r="L12" i="4"/>
  <c r="K12" i="4"/>
  <c r="J12" i="4"/>
  <c r="I12" i="4"/>
  <c r="H12" i="4"/>
  <c r="G12" i="4"/>
  <c r="F12" i="4"/>
  <c r="E12" i="4"/>
  <c r="D12" i="4"/>
  <c r="C12" i="4"/>
  <c r="B12" i="4"/>
  <c r="L11" i="4"/>
  <c r="K11" i="4"/>
  <c r="J11" i="4"/>
  <c r="I11" i="4"/>
  <c r="H11" i="4"/>
  <c r="G11" i="4"/>
  <c r="F11" i="4"/>
  <c r="E11" i="4"/>
  <c r="D11" i="4"/>
  <c r="C11" i="4"/>
  <c r="B11" i="4"/>
  <c r="L10" i="4"/>
  <c r="K10" i="4"/>
  <c r="J10" i="4"/>
  <c r="I10" i="4"/>
  <c r="H10" i="4"/>
  <c r="G10" i="4"/>
  <c r="F10" i="4"/>
  <c r="E10" i="4"/>
  <c r="D10" i="4"/>
  <c r="C10" i="4"/>
  <c r="B10" i="4"/>
  <c r="L9" i="4"/>
  <c r="K9" i="4"/>
  <c r="J9" i="4"/>
  <c r="I9" i="4"/>
  <c r="H9" i="4"/>
  <c r="G9" i="4"/>
  <c r="F9" i="4"/>
  <c r="E9" i="4"/>
  <c r="D9" i="4"/>
  <c r="C9" i="4"/>
  <c r="B9" i="4"/>
  <c r="L8" i="4"/>
  <c r="K8" i="4"/>
  <c r="J8" i="4"/>
  <c r="I8" i="4"/>
  <c r="H8" i="4"/>
  <c r="G8" i="4"/>
  <c r="F8" i="4"/>
  <c r="E8" i="4"/>
  <c r="D8" i="4"/>
  <c r="C8" i="4"/>
  <c r="B8" i="4"/>
  <c r="L7" i="4"/>
  <c r="K7" i="4"/>
  <c r="J7" i="4"/>
  <c r="I7" i="4"/>
  <c r="H7" i="4"/>
  <c r="G7" i="4"/>
  <c r="F7" i="4"/>
  <c r="E7" i="4"/>
  <c r="D7" i="4"/>
  <c r="C7" i="4"/>
  <c r="B7" i="4"/>
  <c r="L6" i="4"/>
  <c r="K6" i="4"/>
  <c r="J6" i="4"/>
  <c r="I6" i="4"/>
  <c r="H6" i="4"/>
  <c r="G6" i="4"/>
  <c r="F6" i="4"/>
  <c r="E6" i="4"/>
  <c r="D6" i="4"/>
  <c r="C6" i="4"/>
  <c r="B6" i="4"/>
  <c r="L5" i="4"/>
  <c r="K5" i="4"/>
  <c r="J5" i="4"/>
  <c r="I5" i="4"/>
  <c r="H5" i="4"/>
  <c r="G5" i="4"/>
  <c r="F5" i="4"/>
  <c r="E5" i="4"/>
  <c r="D5" i="4"/>
  <c r="C5" i="4"/>
  <c r="B5" i="4"/>
  <c r="L4" i="4"/>
  <c r="K4" i="4"/>
  <c r="J4" i="4"/>
  <c r="I4" i="4"/>
  <c r="H4" i="4"/>
  <c r="G4" i="4"/>
  <c r="F4" i="4"/>
  <c r="E4" i="4"/>
  <c r="D4" i="4"/>
  <c r="C4" i="4"/>
  <c r="B4" i="4"/>
  <c r="A1" i="4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 s="1"/>
  <c r="AP149" i="3"/>
  <c r="AO149" i="3"/>
  <c r="AN149" i="3"/>
  <c r="AM149" i="3"/>
  <c r="AL149" i="3"/>
  <c r="AK149" i="3"/>
  <c r="AJ149" i="3"/>
  <c r="AI149" i="3"/>
  <c r="AH149" i="3"/>
  <c r="AG149" i="3"/>
  <c r="AF149" i="3"/>
  <c r="AE149" i="3"/>
  <c r="AR149" i="3" s="1"/>
  <c r="AD149" i="3"/>
  <c r="AC149" i="3"/>
  <c r="AB149" i="3"/>
  <c r="AA149" i="3"/>
  <c r="Z149" i="3"/>
  <c r="Y149" i="3" s="1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 s="1"/>
  <c r="Z147" i="3"/>
  <c r="Y147" i="3"/>
  <c r="AP146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 s="1"/>
  <c r="Z146" i="3"/>
  <c r="Y146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 s="1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 s="1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 s="1"/>
  <c r="Z143" i="3"/>
  <c r="Y143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R142" i="3" s="1"/>
  <c r="AD142" i="3"/>
  <c r="AC142" i="3"/>
  <c r="AB142" i="3"/>
  <c r="AA142" i="3"/>
  <c r="Z142" i="3"/>
  <c r="Y142" i="3"/>
  <c r="AP141" i="3"/>
  <c r="AO141" i="3"/>
  <c r="AN141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 s="1"/>
  <c r="Z141" i="3"/>
  <c r="Y141" i="3" s="1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 s="1"/>
  <c r="Z139" i="3"/>
  <c r="Y139" i="3" s="1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 s="1"/>
  <c r="Z138" i="3"/>
  <c r="Y138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 s="1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 s="1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 s="1"/>
  <c r="Z135" i="3"/>
  <c r="Y135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AP133" i="3"/>
  <c r="AO133" i="3"/>
  <c r="AN133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 s="1"/>
  <c r="Z133" i="3"/>
  <c r="Y133" i="3" s="1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 s="1"/>
  <c r="Z131" i="3"/>
  <c r="Y131" i="3" s="1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 s="1"/>
  <c r="Z130" i="3"/>
  <c r="Y130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 s="1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 s="1"/>
  <c r="AP127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 s="1"/>
  <c r="Z127" i="3"/>
  <c r="Y127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R126" i="3" s="1"/>
  <c r="AD126" i="3"/>
  <c r="AC126" i="3"/>
  <c r="AB126" i="3"/>
  <c r="AA126" i="3"/>
  <c r="Z126" i="3"/>
  <c r="Y126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 s="1"/>
  <c r="Z125" i="3"/>
  <c r="Y125" i="3" s="1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AP123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 s="1"/>
  <c r="Z123" i="3"/>
  <c r="Y123" i="3" s="1"/>
  <c r="AP122" i="3"/>
  <c r="AO122" i="3"/>
  <c r="AN122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 s="1"/>
  <c r="Z122" i="3"/>
  <c r="Y122" i="3"/>
  <c r="AP121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 s="1"/>
  <c r="AR120" i="3"/>
  <c r="AP120" i="3"/>
  <c r="AO120" i="3"/>
  <c r="AN120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 s="1"/>
  <c r="AP119" i="3"/>
  <c r="AO119" i="3"/>
  <c r="AN119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 s="1"/>
  <c r="Z119" i="3"/>
  <c r="Y119" i="3"/>
  <c r="AP118" i="3"/>
  <c r="AO118" i="3"/>
  <c r="AN118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AP117" i="3"/>
  <c r="AO117" i="3"/>
  <c r="AN117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 s="1"/>
  <c r="Z117" i="3"/>
  <c r="Y117" i="3" s="1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 s="1"/>
  <c r="Z115" i="3"/>
  <c r="Y115" i="3" s="1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 s="1"/>
  <c r="Z114" i="3"/>
  <c r="Y114" i="3"/>
  <c r="AP113" i="3"/>
  <c r="AO113" i="3"/>
  <c r="AN113" i="3"/>
  <c r="AM113" i="3"/>
  <c r="AL113" i="3"/>
  <c r="AK113" i="3"/>
  <c r="AJ113" i="3"/>
  <c r="AI113" i="3"/>
  <c r="AH113" i="3"/>
  <c r="AR113" i="3" s="1"/>
  <c r="AG113" i="3"/>
  <c r="AF113" i="3"/>
  <c r="AE113" i="3"/>
  <c r="AD113" i="3"/>
  <c r="AC113" i="3"/>
  <c r="AB113" i="3"/>
  <c r="AA113" i="3"/>
  <c r="Z113" i="3"/>
  <c r="Y113" i="3" s="1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 s="1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R111" i="3" s="1"/>
  <c r="AD111" i="3"/>
  <c r="AC111" i="3"/>
  <c r="AB111" i="3"/>
  <c r="AA111" i="3" s="1"/>
  <c r="Z111" i="3"/>
  <c r="Y111" i="3"/>
  <c r="AP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AP109" i="3"/>
  <c r="AO109" i="3"/>
  <c r="AN109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 s="1"/>
  <c r="Z109" i="3"/>
  <c r="Y109" i="3" s="1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AP107" i="3"/>
  <c r="AO107" i="3"/>
  <c r="AN107" i="3"/>
  <c r="AM107" i="3"/>
  <c r="AL107" i="3"/>
  <c r="AK107" i="3"/>
  <c r="AJ107" i="3"/>
  <c r="AI107" i="3"/>
  <c r="AH107" i="3"/>
  <c r="AG107" i="3"/>
  <c r="AR107" i="3" s="1"/>
  <c r="AF107" i="3"/>
  <c r="AE107" i="3"/>
  <c r="AD107" i="3"/>
  <c r="AC107" i="3"/>
  <c r="AB107" i="3"/>
  <c r="AA107" i="3" s="1"/>
  <c r="Z107" i="3"/>
  <c r="Y107" i="3" s="1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 s="1"/>
  <c r="Z106" i="3"/>
  <c r="Y106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 s="1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 s="1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 s="1"/>
  <c r="Z103" i="3"/>
  <c r="Y103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AP101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 s="1"/>
  <c r="Z101" i="3"/>
  <c r="Y101" i="3" s="1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 s="1"/>
  <c r="Z99" i="3"/>
  <c r="Y99" i="3" s="1"/>
  <c r="AP98" i="3"/>
  <c r="AO98" i="3"/>
  <c r="AN98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 s="1"/>
  <c r="Z98" i="3"/>
  <c r="Y98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 s="1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 s="1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 s="1"/>
  <c r="Z95" i="3"/>
  <c r="Y95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 s="1"/>
  <c r="Z93" i="3"/>
  <c r="Y93" i="3" s="1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 s="1"/>
  <c r="Z91" i="3"/>
  <c r="Y91" i="3" s="1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 s="1"/>
  <c r="Z90" i="3"/>
  <c r="Y90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 s="1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 s="1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 s="1"/>
  <c r="Z87" i="3"/>
  <c r="Y87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 s="1"/>
  <c r="Z85" i="3"/>
  <c r="Y85" i="3" s="1"/>
  <c r="AP84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 s="1"/>
  <c r="Z83" i="3"/>
  <c r="Y83" i="3" s="1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 s="1"/>
  <c r="Z82" i="3"/>
  <c r="Y82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 s="1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 s="1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 s="1"/>
  <c r="Z79" i="3"/>
  <c r="Y79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 s="1"/>
  <c r="Z77" i="3"/>
  <c r="Y77" i="3" s="1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 s="1"/>
  <c r="Z75" i="3"/>
  <c r="Y75" i="3" s="1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 s="1"/>
  <c r="Z74" i="3"/>
  <c r="Y74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 s="1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 s="1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 s="1"/>
  <c r="Z71" i="3"/>
  <c r="Y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 s="1"/>
  <c r="Z69" i="3"/>
  <c r="Y69" i="3" s="1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 s="1"/>
  <c r="Z67" i="3"/>
  <c r="Y67" i="3" s="1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 s="1"/>
  <c r="Z66" i="3"/>
  <c r="Y66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 s="1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 s="1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 s="1"/>
  <c r="Z63" i="3"/>
  <c r="Y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 s="1"/>
  <c r="Z61" i="3"/>
  <c r="Y61" i="3" s="1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 s="1"/>
  <c r="Z59" i="3"/>
  <c r="Y59" i="3" s="1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 s="1"/>
  <c r="Z58" i="3"/>
  <c r="Y58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 s="1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 s="1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 s="1"/>
  <c r="Z55" i="3"/>
  <c r="Y55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 s="1"/>
  <c r="Z53" i="3"/>
  <c r="Y53" i="3" s="1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 s="1"/>
  <c r="Z51" i="3"/>
  <c r="Y51" i="3" s="1"/>
  <c r="AW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 s="1"/>
  <c r="Z50" i="3"/>
  <c r="Y50" i="3"/>
  <c r="AW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 s="1"/>
  <c r="Z49" i="3"/>
  <c r="Y49" i="3"/>
  <c r="AW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 s="1"/>
  <c r="Z48" i="3"/>
  <c r="Y48" i="3"/>
  <c r="AW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 s="1"/>
  <c r="Z47" i="3"/>
  <c r="Y47" i="3"/>
  <c r="AW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 s="1"/>
  <c r="Z46" i="3"/>
  <c r="Y46" i="3"/>
  <c r="AW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 s="1"/>
  <c r="Z45" i="3"/>
  <c r="Y45" i="3"/>
  <c r="AW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 s="1"/>
  <c r="Z44" i="3"/>
  <c r="Y44" i="3"/>
  <c r="AW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 s="1"/>
  <c r="Z43" i="3"/>
  <c r="Y43" i="3"/>
  <c r="AW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 s="1"/>
  <c r="Z42" i="3"/>
  <c r="Y42" i="3"/>
  <c r="AW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 s="1"/>
  <c r="Z41" i="3"/>
  <c r="Y41" i="3"/>
  <c r="AW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 s="1"/>
  <c r="Z40" i="3"/>
  <c r="Y40" i="3"/>
  <c r="AW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 s="1"/>
  <c r="Z39" i="3"/>
  <c r="Y39" i="3"/>
  <c r="AW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 s="1"/>
  <c r="Z38" i="3"/>
  <c r="Y38" i="3"/>
  <c r="AW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 s="1"/>
  <c r="Z37" i="3"/>
  <c r="Y37" i="3"/>
  <c r="AW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 s="1"/>
  <c r="Z36" i="3"/>
  <c r="Y36" i="3"/>
  <c r="AW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 s="1"/>
  <c r="Z35" i="3"/>
  <c r="Y35" i="3"/>
  <c r="AW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 s="1"/>
  <c r="Z34" i="3"/>
  <c r="Y34" i="3"/>
  <c r="AW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 s="1"/>
  <c r="Z33" i="3"/>
  <c r="Y33" i="3"/>
  <c r="AW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 s="1"/>
  <c r="Z32" i="3"/>
  <c r="Y32" i="3"/>
  <c r="AW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 s="1"/>
  <c r="Z31" i="3"/>
  <c r="Y31" i="3"/>
  <c r="AW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 s="1"/>
  <c r="Z30" i="3"/>
  <c r="Y30" i="3"/>
  <c r="AW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 s="1"/>
  <c r="Z29" i="3"/>
  <c r="Y29" i="3"/>
  <c r="AW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 s="1"/>
  <c r="Z28" i="3"/>
  <c r="Y28" i="3"/>
  <c r="AW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 s="1"/>
  <c r="Z27" i="3"/>
  <c r="Y27" i="3"/>
  <c r="AW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 s="1"/>
  <c r="Z26" i="3"/>
  <c r="Y26" i="3"/>
  <c r="AW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 s="1"/>
  <c r="Z25" i="3"/>
  <c r="Y25" i="3"/>
  <c r="AW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 s="1"/>
  <c r="Z24" i="3"/>
  <c r="Y24" i="3"/>
  <c r="AW23" i="3"/>
  <c r="AP23" i="3"/>
  <c r="AO23" i="3"/>
  <c r="AN23" i="3"/>
  <c r="AM23" i="3"/>
  <c r="AL23" i="3"/>
  <c r="AK23" i="3"/>
  <c r="AJ23" i="3"/>
  <c r="AI23" i="3"/>
  <c r="AH23" i="3"/>
  <c r="AG23" i="3"/>
  <c r="AF23" i="3"/>
  <c r="AD23" i="3"/>
  <c r="AC23" i="3"/>
  <c r="AA9" i="3" s="1"/>
  <c r="AB9" i="3" s="1"/>
  <c r="AB23" i="3"/>
  <c r="AA23" i="3" s="1"/>
  <c r="Z23" i="3"/>
  <c r="Y23" i="3" s="1"/>
  <c r="W23" i="3"/>
  <c r="V23" i="3"/>
  <c r="U23" i="3"/>
  <c r="T23" i="3"/>
  <c r="AW22" i="3"/>
  <c r="AW21" i="3"/>
  <c r="AW20" i="3"/>
  <c r="AW19" i="3"/>
  <c r="AW18" i="3"/>
  <c r="AW17" i="3"/>
  <c r="AW16" i="3"/>
  <c r="AW15" i="3"/>
  <c r="F15" i="3"/>
  <c r="AW14" i="3"/>
  <c r="F14" i="3"/>
  <c r="AW13" i="3"/>
  <c r="AW12" i="3"/>
  <c r="F12" i="3"/>
  <c r="AW11" i="3"/>
  <c r="F11" i="3"/>
  <c r="I11" i="3" s="1"/>
  <c r="AW10" i="3"/>
  <c r="AW9" i="3"/>
  <c r="AW8" i="3"/>
  <c r="AW7" i="3"/>
  <c r="AW6" i="3"/>
  <c r="M6" i="3"/>
  <c r="AW5" i="3"/>
  <c r="AA12" i="3" l="1"/>
  <c r="AB12" i="3" s="1"/>
  <c r="AC12" i="3" s="1"/>
  <c r="AR94" i="3"/>
  <c r="AR110" i="3"/>
  <c r="AR118" i="3"/>
  <c r="AR147" i="3"/>
  <c r="AR62" i="3"/>
  <c r="AR56" i="3"/>
  <c r="AR72" i="3"/>
  <c r="AR80" i="3"/>
  <c r="AR88" i="3"/>
  <c r="AR104" i="3"/>
  <c r="AR112" i="3"/>
  <c r="AR150" i="3"/>
  <c r="AR78" i="3"/>
  <c r="AR86" i="3"/>
  <c r="AR131" i="3"/>
  <c r="AR79" i="3"/>
  <c r="AR124" i="3"/>
  <c r="AR125" i="3"/>
  <c r="AR59" i="3"/>
  <c r="AR66" i="3"/>
  <c r="AR64" i="3"/>
  <c r="AR70" i="3"/>
  <c r="AR24" i="3"/>
  <c r="AR28" i="3"/>
  <c r="AR32" i="3"/>
  <c r="AR36" i="3"/>
  <c r="AR40" i="3"/>
  <c r="AR44" i="3"/>
  <c r="AR48" i="3"/>
  <c r="AR60" i="3"/>
  <c r="AR61" i="3"/>
  <c r="AR96" i="3"/>
  <c r="AR102" i="3"/>
  <c r="AR136" i="3"/>
  <c r="AR144" i="3"/>
  <c r="AR54" i="3"/>
  <c r="AR81" i="3"/>
  <c r="AR98" i="3"/>
  <c r="AR134" i="3"/>
  <c r="AR25" i="3"/>
  <c r="AR29" i="3"/>
  <c r="AR41" i="3"/>
  <c r="AR45" i="3"/>
  <c r="AR92" i="3"/>
  <c r="AR93" i="3"/>
  <c r="AR128" i="3"/>
  <c r="AR130" i="3"/>
  <c r="AR89" i="3"/>
  <c r="AR121" i="3"/>
  <c r="AR143" i="3"/>
  <c r="AR91" i="3"/>
  <c r="AR148" i="3"/>
  <c r="AR33" i="3"/>
  <c r="AR37" i="3"/>
  <c r="AR49" i="3"/>
  <c r="AR55" i="3"/>
  <c r="AR65" i="3"/>
  <c r="AR67" i="3"/>
  <c r="AR68" i="3"/>
  <c r="AR69" i="3"/>
  <c r="AR74" i="3"/>
  <c r="AR87" i="3"/>
  <c r="AR97" i="3"/>
  <c r="AR99" i="3"/>
  <c r="AR100" i="3"/>
  <c r="AR101" i="3"/>
  <c r="AR106" i="3"/>
  <c r="AR119" i="3"/>
  <c r="AR129" i="3"/>
  <c r="AR132" i="3"/>
  <c r="AR133" i="3"/>
  <c r="AR138" i="3"/>
  <c r="AR26" i="3"/>
  <c r="AR30" i="3"/>
  <c r="AR34" i="3"/>
  <c r="AR38" i="3"/>
  <c r="AR42" i="3"/>
  <c r="AR46" i="3"/>
  <c r="AR50" i="3"/>
  <c r="AR139" i="3"/>
  <c r="AR57" i="3"/>
  <c r="AR63" i="3"/>
  <c r="AR73" i="3"/>
  <c r="AR75" i="3"/>
  <c r="AR76" i="3"/>
  <c r="AR77" i="3"/>
  <c r="AR82" i="3"/>
  <c r="AR95" i="3"/>
  <c r="AR105" i="3"/>
  <c r="AR108" i="3"/>
  <c r="AR109" i="3"/>
  <c r="AR114" i="3"/>
  <c r="AR127" i="3"/>
  <c r="AR137" i="3"/>
  <c r="AR140" i="3"/>
  <c r="AR141" i="3"/>
  <c r="AR146" i="3"/>
  <c r="AR27" i="3"/>
  <c r="AR43" i="3"/>
  <c r="AR47" i="3"/>
  <c r="AR51" i="3"/>
  <c r="AR115" i="3"/>
  <c r="AR31" i="3"/>
  <c r="AR35" i="3"/>
  <c r="AR39" i="3"/>
  <c r="AR52" i="3"/>
  <c r="AR53" i="3"/>
  <c r="AR58" i="3"/>
  <c r="AR71" i="3"/>
  <c r="AR83" i="3"/>
  <c r="AR84" i="3"/>
  <c r="AR85" i="3"/>
  <c r="AR90" i="3"/>
  <c r="AR103" i="3"/>
  <c r="AR116" i="3"/>
  <c r="AR117" i="3"/>
  <c r="AR122" i="3"/>
  <c r="AR123" i="3"/>
  <c r="AR135" i="3"/>
  <c r="AR145" i="3"/>
  <c r="AA10" i="3"/>
  <c r="AB10" i="3" s="1"/>
  <c r="AC10" i="3" s="1"/>
  <c r="AR23" i="3"/>
  <c r="AA8" i="3"/>
  <c r="AB8" i="3" s="1"/>
  <c r="AA11" i="3"/>
  <c r="AB11" i="3" s="1"/>
  <c r="I14" i="3"/>
  <c r="I17" i="3" s="1"/>
  <c r="AA13" i="3"/>
  <c r="AB13" i="3" s="1"/>
  <c r="AC13" i="3" l="1"/>
  <c r="AE8" i="3"/>
  <c r="AB14" i="3"/>
  <c r="J17" i="3" s="1"/>
  <c r="AD8" i="3" l="1"/>
  <c r="AC8" i="3" s="1"/>
  <c r="AE9" i="3"/>
  <c r="AE10" i="3" l="1"/>
  <c r="AD9" i="3"/>
  <c r="AC9" i="3" s="1"/>
  <c r="AE11" i="3" l="1"/>
  <c r="AD10" i="3"/>
  <c r="AE12" i="3" l="1"/>
  <c r="AD11" i="3"/>
  <c r="AC11" i="3" s="1"/>
  <c r="AC15" i="3" s="1"/>
  <c r="D18" i="3" s="1"/>
  <c r="AE13" i="3" l="1"/>
  <c r="AD13" i="3" s="1"/>
  <c r="AD12" i="3"/>
</calcChain>
</file>

<file path=xl/sharedStrings.xml><?xml version="1.0" encoding="utf-8"?>
<sst xmlns="http://schemas.openxmlformats.org/spreadsheetml/2006/main" count="226" uniqueCount="152">
  <si>
    <t>申込注意事項</t>
    <rPh sb="0" eb="2">
      <t>モウシコミ</t>
    </rPh>
    <rPh sb="2" eb="4">
      <t>チュウイ</t>
    </rPh>
    <rPh sb="4" eb="6">
      <t>ジコウ</t>
    </rPh>
    <phoneticPr fontId="3"/>
  </si>
  <si>
    <t>性</t>
    <rPh sb="0" eb="1">
      <t>セイ</t>
    </rPh>
    <phoneticPr fontId="3"/>
  </si>
  <si>
    <t>個人番号</t>
    <rPh sb="0" eb="2">
      <t>コジン</t>
    </rPh>
    <rPh sb="2" eb="4">
      <t>バンゴウ</t>
    </rPh>
    <phoneticPr fontId="3"/>
  </si>
  <si>
    <t>学校番号</t>
    <rPh sb="0" eb="2">
      <t>ガッコウ</t>
    </rPh>
    <rPh sb="2" eb="4">
      <t>バンゴウ</t>
    </rPh>
    <phoneticPr fontId="3"/>
  </si>
  <si>
    <t>選 手 名</t>
    <rPh sb="0" eb="1">
      <t>セン</t>
    </rPh>
    <rPh sb="2" eb="3">
      <t>テ</t>
    </rPh>
    <rPh sb="4" eb="5">
      <t>メイ</t>
    </rPh>
    <phoneticPr fontId="3"/>
  </si>
  <si>
    <t>学校名</t>
    <rPh sb="0" eb="2">
      <t>ガッコウ</t>
    </rPh>
    <rPh sb="2" eb="3">
      <t>メイ</t>
    </rPh>
    <phoneticPr fontId="3"/>
  </si>
  <si>
    <t>学年</t>
    <rPh sb="0" eb="2">
      <t>ガクネン</t>
    </rPh>
    <phoneticPr fontId="3"/>
  </si>
  <si>
    <t>個人種目</t>
    <rPh sb="0" eb="2">
      <t>コジン</t>
    </rPh>
    <rPh sb="2" eb="4">
      <t>シュモク</t>
    </rPh>
    <phoneticPr fontId="3"/>
  </si>
  <si>
    <t>リレー</t>
  </si>
  <si>
    <t>選手名半角ｶﾀｶﾅ</t>
    <rPh sb="0" eb="3">
      <t>センシュメイ</t>
    </rPh>
    <rPh sb="3" eb="5">
      <t>ハンカク</t>
    </rPh>
    <phoneticPr fontId="3"/>
  </si>
  <si>
    <t>選手名ローマ字
IBARAKI Taro(08)</t>
    <rPh sb="0" eb="3">
      <t>センシュメイ</t>
    </rPh>
    <rPh sb="6" eb="7">
      <t>ジ</t>
    </rPh>
    <phoneticPr fontId="3"/>
  </si>
  <si>
    <t>ｺｰﾄﾞ①</t>
  </si>
  <si>
    <t>ｺｰﾄﾞ②</t>
  </si>
  <si>
    <t>ｺｰﾄﾞ③</t>
  </si>
  <si>
    <t>ｺｰﾄﾞ④</t>
  </si>
  <si>
    <t>コード</t>
    <phoneticPr fontId="3"/>
  </si>
  <si>
    <t>最高記録①</t>
    <rPh sb="0" eb="2">
      <t>サイコウ</t>
    </rPh>
    <rPh sb="2" eb="4">
      <t>キロク</t>
    </rPh>
    <phoneticPr fontId="1"/>
  </si>
  <si>
    <t>最高記録②</t>
    <rPh sb="0" eb="2">
      <t>サイコウ</t>
    </rPh>
    <rPh sb="2" eb="4">
      <t>キロク</t>
    </rPh>
    <phoneticPr fontId="1"/>
  </si>
  <si>
    <t>最高記録③</t>
    <rPh sb="0" eb="2">
      <t>サイコウ</t>
    </rPh>
    <rPh sb="2" eb="4">
      <t>キロク</t>
    </rPh>
    <phoneticPr fontId="1"/>
  </si>
  <si>
    <t>最高記録④</t>
    <rPh sb="0" eb="2">
      <t>サイコウ</t>
    </rPh>
    <rPh sb="2" eb="4">
      <t>キロク</t>
    </rPh>
    <phoneticPr fontId="1"/>
  </si>
  <si>
    <t>最高記録</t>
    <rPh sb="0" eb="2">
      <t>サイコウ</t>
    </rPh>
    <rPh sb="2" eb="4">
      <t>キロク</t>
    </rPh>
    <phoneticPr fontId="7"/>
  </si>
  <si>
    <t>ｲﾊﾞﾗｷ ﾀﾛｳ</t>
    <phoneticPr fontId="3"/>
  </si>
  <si>
    <t>茨木中</t>
    <rPh sb="0" eb="2">
      <t>イバラキ</t>
    </rPh>
    <rPh sb="2" eb="3">
      <t>チュウ</t>
    </rPh>
    <phoneticPr fontId="3"/>
  </si>
  <si>
    <t>ｵｵｻｶ ﾀﾛｳ</t>
    <phoneticPr fontId="3"/>
  </si>
  <si>
    <t>OSAKA Taro(10)</t>
    <phoneticPr fontId="3"/>
  </si>
  <si>
    <t>性：</t>
    <rPh sb="0" eb="1">
      <t>セイ</t>
    </rPh>
    <phoneticPr fontId="3"/>
  </si>
  <si>
    <t>男→1</t>
    <rPh sb="0" eb="1">
      <t>オトコ</t>
    </rPh>
    <phoneticPr fontId="3"/>
  </si>
  <si>
    <t>個人番号：</t>
    <rPh sb="0" eb="4">
      <t>コジンバンゴウ</t>
    </rPh>
    <phoneticPr fontId="3"/>
  </si>
  <si>
    <t>中学校→中学番号＋２桁</t>
    <rPh sb="0" eb="3">
      <t>チュウガッコウ</t>
    </rPh>
    <rPh sb="4" eb="8">
      <t>チュウガクバンゴウ</t>
    </rPh>
    <rPh sb="10" eb="11">
      <t>ケタ</t>
    </rPh>
    <phoneticPr fontId="3"/>
  </si>
  <si>
    <t>学校番号：</t>
    <rPh sb="0" eb="4">
      <t>ガッコウバンゴウ</t>
    </rPh>
    <phoneticPr fontId="3"/>
  </si>
  <si>
    <t>中学校→３桁</t>
    <rPh sb="0" eb="3">
      <t>チュウガッコウ</t>
    </rPh>
    <rPh sb="5" eb="6">
      <t>ケタ</t>
    </rPh>
    <phoneticPr fontId="3"/>
  </si>
  <si>
    <t>学年：</t>
    <rPh sb="0" eb="2">
      <t>ガクネン</t>
    </rPh>
    <phoneticPr fontId="3"/>
  </si>
  <si>
    <t>中１→1</t>
    <rPh sb="0" eb="1">
      <t>チュウ</t>
    </rPh>
    <phoneticPr fontId="3"/>
  </si>
  <si>
    <t>個人種目
リレー：</t>
    <rPh sb="0" eb="4">
      <t>コジンシュモク</t>
    </rPh>
    <phoneticPr fontId="3"/>
  </si>
  <si>
    <t>コード表を確認</t>
    <rPh sb="3" eb="4">
      <t>ヒョウ</t>
    </rPh>
    <rPh sb="5" eb="7">
      <t>カクニン</t>
    </rPh>
    <phoneticPr fontId="3"/>
  </si>
  <si>
    <t>選手名：</t>
    <rPh sb="0" eb="3">
      <t>センシュメイ</t>
    </rPh>
    <phoneticPr fontId="3"/>
  </si>
  <si>
    <t>半角カタカナ</t>
    <rPh sb="0" eb="2">
      <t>ハンカク</t>
    </rPh>
    <phoneticPr fontId="3"/>
  </si>
  <si>
    <t>女→2</t>
    <rPh sb="0" eb="1">
      <t>オンナ</t>
    </rPh>
    <phoneticPr fontId="3"/>
  </si>
  <si>
    <t>クラブチーム→４桁番号</t>
    <rPh sb="8" eb="11">
      <t>ケタバンゴウ</t>
    </rPh>
    <phoneticPr fontId="3"/>
  </si>
  <si>
    <t>クラブチーム→空白</t>
    <rPh sb="7" eb="9">
      <t>クウハク</t>
    </rPh>
    <phoneticPr fontId="3"/>
  </si>
  <si>
    <t>中2→2</t>
    <rPh sb="0" eb="1">
      <t>チュウ</t>
    </rPh>
    <phoneticPr fontId="3"/>
  </si>
  <si>
    <t>→性と名の間に半角スペース</t>
    <rPh sb="1" eb="2">
      <t>セイ</t>
    </rPh>
    <rPh sb="3" eb="4">
      <t>メイ</t>
    </rPh>
    <rPh sb="5" eb="6">
      <t>アイダ</t>
    </rPh>
    <rPh sb="7" eb="9">
      <t>ハンカク</t>
    </rPh>
    <phoneticPr fontId="3"/>
  </si>
  <si>
    <t>中3→3</t>
    <rPh sb="0" eb="1">
      <t>チュウ</t>
    </rPh>
    <phoneticPr fontId="3"/>
  </si>
  <si>
    <t>最高記録：</t>
    <rPh sb="0" eb="4">
      <t>サイコウキロク</t>
    </rPh>
    <phoneticPr fontId="3"/>
  </si>
  <si>
    <t>，や．は入力せず</t>
    <rPh sb="4" eb="6">
      <t>ニュウリョク</t>
    </rPh>
    <phoneticPr fontId="3"/>
  </si>
  <si>
    <t>ローマ字</t>
    <rPh sb="3" eb="4">
      <t>ジ</t>
    </rPh>
    <phoneticPr fontId="3"/>
  </si>
  <si>
    <t>11秒15→1115</t>
    <rPh sb="2" eb="3">
      <t>ビョウ</t>
    </rPh>
    <phoneticPr fontId="3"/>
  </si>
  <si>
    <t>→性は半角大文字</t>
    <rPh sb="1" eb="2">
      <t>セイ</t>
    </rPh>
    <rPh sb="3" eb="5">
      <t>ハンカク</t>
    </rPh>
    <rPh sb="5" eb="8">
      <t>オオモジ</t>
    </rPh>
    <phoneticPr fontId="3"/>
  </si>
  <si>
    <t>6m50→650</t>
    <phoneticPr fontId="3"/>
  </si>
  <si>
    <t>名は半角で1文字目のみ大文字</t>
    <rPh sb="0" eb="1">
      <t>メイ</t>
    </rPh>
    <rPh sb="2" eb="4">
      <t>ハンカク</t>
    </rPh>
    <rPh sb="6" eb="9">
      <t>モジメ</t>
    </rPh>
    <rPh sb="11" eb="14">
      <t>オオモジ</t>
    </rPh>
    <phoneticPr fontId="3"/>
  </si>
  <si>
    <t>110cm→110</t>
    <phoneticPr fontId="3"/>
  </si>
  <si>
    <t>（）の中に生まれ年を記入</t>
    <rPh sb="3" eb="4">
      <t>ナカ</t>
    </rPh>
    <rPh sb="5" eb="6">
      <t>ウ</t>
    </rPh>
    <rPh sb="8" eb="9">
      <t>ドシ</t>
    </rPh>
    <rPh sb="10" eb="12">
      <t>キニュウ</t>
    </rPh>
    <phoneticPr fontId="3"/>
  </si>
  <si>
    <t>５分１５秒１６→51516</t>
    <rPh sb="1" eb="2">
      <t>フン</t>
    </rPh>
    <rPh sb="4" eb="5">
      <t>ビョウ</t>
    </rPh>
    <phoneticPr fontId="3"/>
  </si>
  <si>
    <t>申し込み選手一覧表</t>
    <phoneticPr fontId="3"/>
  </si>
  <si>
    <t>実施日</t>
    <rPh sb="0" eb="3">
      <t>ジッシビ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</si>
  <si>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</si>
  <si>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</si>
  <si>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</si>
  <si>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種目コード表</t>
    <rPh sb="0" eb="2">
      <t>シュモク</t>
    </rPh>
    <rPh sb="5" eb="6">
      <t>ヒョウ</t>
    </rPh>
    <phoneticPr fontId="3"/>
  </si>
  <si>
    <t>大会によって実施種目は異なります。</t>
    <rPh sb="0" eb="2">
      <t>タイカイ</t>
    </rPh>
    <rPh sb="6" eb="10">
      <t>ジッシシュモク</t>
    </rPh>
    <rPh sb="11" eb="12">
      <t>コト</t>
    </rPh>
    <phoneticPr fontId="3"/>
  </si>
  <si>
    <t>種目</t>
    <rPh sb="0" eb="2">
      <t>シュモク</t>
    </rPh>
    <phoneticPr fontId="3"/>
  </si>
  <si>
    <t>コード</t>
  </si>
  <si>
    <t>記録</t>
    <rPh sb="0" eb="2">
      <t>キロク</t>
    </rPh>
    <phoneticPr fontId="3"/>
  </si>
  <si>
    <t>Ｆ</t>
    <phoneticPr fontId="3"/>
  </si>
  <si>
    <t>Ｂ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</si>
  <si>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</si>
  <si>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</si>
  <si>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チーム（学校）名</t>
    <rPh sb="4" eb="6">
      <t>ガッコウ</t>
    </rPh>
    <rPh sb="7" eb="8">
      <t>メイ</t>
    </rPh>
    <phoneticPr fontId="3"/>
  </si>
  <si>
    <t>申し込み責任者</t>
    <rPh sb="0" eb="1">
      <t>モウ</t>
    </rPh>
    <rPh sb="2" eb="3">
      <t>コ</t>
    </rPh>
    <rPh sb="4" eb="7">
      <t>セキニンシャ</t>
    </rPh>
    <phoneticPr fontId="3"/>
  </si>
  <si>
    <t>申込者とその方以外競技役員名</t>
    <rPh sb="0" eb="2">
      <t>モウシコミ</t>
    </rPh>
    <rPh sb="2" eb="3">
      <t>シャ</t>
    </rPh>
    <rPh sb="6" eb="7">
      <t>カタ</t>
    </rPh>
    <rPh sb="7" eb="9">
      <t>イガイ</t>
    </rPh>
    <phoneticPr fontId="3"/>
  </si>
  <si>
    <t>詳しくは大会要項をご覧ください。</t>
    <rPh sb="0" eb="1">
      <t>クワ</t>
    </rPh>
    <rPh sb="4" eb="8">
      <t>タイカイヨウコウ</t>
    </rPh>
    <rPh sb="10" eb="11">
      <t>ラン</t>
    </rPh>
    <phoneticPr fontId="3"/>
  </si>
  <si>
    <t>１００ｍ</t>
  </si>
  <si>
    <t xml:space="preserve"> ←必ず競技役員をお願いします</t>
    <rPh sb="2" eb="3">
      <t>カナラ</t>
    </rPh>
    <rPh sb="4" eb="6">
      <t>キョウギ</t>
    </rPh>
    <rPh sb="6" eb="8">
      <t>ヤクイン</t>
    </rPh>
    <rPh sb="10" eb="11">
      <t>ネガ</t>
    </rPh>
    <phoneticPr fontId="3"/>
  </si>
  <si>
    <t>２００ｍ</t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</si>
  <si>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</si>
  <si>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</si>
  <si>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４００ｍ</t>
  </si>
  <si>
    <t>電話番号</t>
    <rPh sb="0" eb="2">
      <t>デンワ</t>
    </rPh>
    <rPh sb="2" eb="4">
      <t>バンゴウ</t>
    </rPh>
    <phoneticPr fontId="3"/>
  </si>
  <si>
    <t>個人</t>
    <rPh sb="0" eb="2">
      <t>コジン</t>
    </rPh>
    <phoneticPr fontId="3"/>
  </si>
  <si>
    <t>８００ｍ</t>
  </si>
  <si>
    <t>ﾘﾚｰ</t>
    <phoneticPr fontId="3"/>
  </si>
  <si>
    <t>１０００ｍ</t>
    <phoneticPr fontId="3"/>
  </si>
  <si>
    <t>四種</t>
    <rPh sb="0" eb="2">
      <t>ヨンシュ</t>
    </rPh>
    <phoneticPr fontId="3"/>
  </si>
  <si>
    <t>１５００ｍ</t>
  </si>
  <si>
    <t>参</t>
    <rPh sb="0" eb="1">
      <t>サン</t>
    </rPh>
    <phoneticPr fontId="3"/>
  </si>
  <si>
    <t>男</t>
    <rPh sb="0" eb="1">
      <t>ダン</t>
    </rPh>
    <phoneticPr fontId="3"/>
  </si>
  <si>
    <t>×３００＝</t>
  </si>
  <si>
    <t>男子計</t>
    <rPh sb="0" eb="2">
      <t>ダンシ</t>
    </rPh>
    <rPh sb="2" eb="3">
      <t>ケイ</t>
    </rPh>
    <phoneticPr fontId="3"/>
  </si>
  <si>
    <t>３０００ｍ</t>
  </si>
  <si>
    <t>リレー種目</t>
    <rPh sb="3" eb="5">
      <t>シュモク</t>
    </rPh>
    <phoneticPr fontId="3"/>
  </si>
  <si>
    <t>×６００＝</t>
    <phoneticPr fontId="3"/>
  </si>
  <si>
    <t>１００ｍＪＨ</t>
  </si>
  <si>
    <t>加</t>
    <rPh sb="0" eb="1">
      <t>カ</t>
    </rPh>
    <phoneticPr fontId="3"/>
  </si>
  <si>
    <t>女</t>
    <rPh sb="0" eb="1">
      <t>ジョ</t>
    </rPh>
    <phoneticPr fontId="3"/>
  </si>
  <si>
    <t>女子計</t>
    <rPh sb="0" eb="2">
      <t>ジョシ</t>
    </rPh>
    <rPh sb="2" eb="3">
      <t>ケイ</t>
    </rPh>
    <phoneticPr fontId="3"/>
  </si>
  <si>
    <t>１１０ｍＹＨ</t>
  </si>
  <si>
    <t>1年男子100ｍH</t>
    <rPh sb="1" eb="2">
      <t>ネン</t>
    </rPh>
    <rPh sb="2" eb="4">
      <t>ダンシ</t>
    </rPh>
    <phoneticPr fontId="3"/>
  </si>
  <si>
    <t>走高跳</t>
    <rPh sb="0" eb="1">
      <t>ハシ</t>
    </rPh>
    <rPh sb="1" eb="3">
      <t>タカト</t>
    </rPh>
    <phoneticPr fontId="3"/>
  </si>
  <si>
    <t>料</t>
    <rPh sb="0" eb="1">
      <t>リョウ</t>
    </rPh>
    <phoneticPr fontId="3"/>
  </si>
  <si>
    <t>合計</t>
    <rPh sb="0" eb="2">
      <t>ゴウケイ</t>
    </rPh>
    <phoneticPr fontId="3"/>
  </si>
  <si>
    <t>棒高跳</t>
    <rPh sb="0" eb="1">
      <t>ボウ</t>
    </rPh>
    <rPh sb="1" eb="2">
      <t>タカ</t>
    </rPh>
    <rPh sb="2" eb="3">
      <t>ト</t>
    </rPh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</si>
  <si>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</si>
  <si>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三段跳</t>
    <rPh sb="0" eb="2">
      <t>サンダン</t>
    </rPh>
    <rPh sb="2" eb="3">
      <t>ト</t>
    </rPh>
    <phoneticPr fontId="3"/>
  </si>
  <si>
    <t>※ 性別・種目コードは、数字で入力してください｡</t>
    <rPh sb="2" eb="4">
      <t>セイベツ</t>
    </rPh>
    <rPh sb="5" eb="7">
      <t>シュモク</t>
    </rPh>
    <rPh sb="12" eb="14">
      <t>スウジ</t>
    </rPh>
    <rPh sb="15" eb="17">
      <t>ニュウリョク</t>
    </rPh>
    <phoneticPr fontId="3"/>
  </si>
  <si>
    <t>砲丸投</t>
    <rPh sb="0" eb="2">
      <t>ホウガン</t>
    </rPh>
    <rPh sb="2" eb="3">
      <t>ナ</t>
    </rPh>
    <phoneticPr fontId="3"/>
  </si>
  <si>
    <t>2.7ｋ</t>
  </si>
  <si>
    <t>氏名半角カナ
ｲﾊﾞﾗｷ ﾀﾛｳ</t>
    <rPh sb="0" eb="2">
      <t>シメイ</t>
    </rPh>
    <rPh sb="2" eb="4">
      <t>ハンカク</t>
    </rPh>
    <phoneticPr fontId="3"/>
  </si>
  <si>
    <t>4.0ｋ</t>
  </si>
  <si>
    <t>男子個人</t>
    <rPh sb="0" eb="2">
      <t>ダンシ</t>
    </rPh>
    <rPh sb="2" eb="4">
      <t>コジン</t>
    </rPh>
    <phoneticPr fontId="3"/>
  </si>
  <si>
    <t>男子四種</t>
    <rPh sb="0" eb="2">
      <t>ダンシ</t>
    </rPh>
    <rPh sb="2" eb="4">
      <t>ヨンシュ</t>
    </rPh>
    <phoneticPr fontId="3"/>
  </si>
  <si>
    <t>女子個人</t>
    <rPh sb="0" eb="2">
      <t>ジョシ</t>
    </rPh>
    <rPh sb="2" eb="4">
      <t>コジン</t>
    </rPh>
    <phoneticPr fontId="3"/>
  </si>
  <si>
    <t>女子四種</t>
    <rPh sb="0" eb="2">
      <t>ジョシ</t>
    </rPh>
    <rPh sb="2" eb="4">
      <t>ヨンシュ</t>
    </rPh>
    <phoneticPr fontId="3"/>
  </si>
  <si>
    <t>男子ﾘﾚｰ</t>
    <rPh sb="0" eb="2">
      <t>ダンシ</t>
    </rPh>
    <phoneticPr fontId="3"/>
  </si>
  <si>
    <t>女子ﾘﾚｰ</t>
    <rPh sb="0" eb="2">
      <t>ジョシ</t>
    </rPh>
    <phoneticPr fontId="3"/>
  </si>
  <si>
    <t>記録Ｆ①</t>
    <rPh sb="0" eb="2">
      <t>キロク</t>
    </rPh>
    <phoneticPr fontId="3"/>
  </si>
  <si>
    <t>記録Ｂ①</t>
    <rPh sb="0" eb="2">
      <t>キロク</t>
    </rPh>
    <phoneticPr fontId="3"/>
  </si>
  <si>
    <t>記録Ｆ②</t>
    <rPh sb="0" eb="2">
      <t>キロク</t>
    </rPh>
    <phoneticPr fontId="3"/>
  </si>
  <si>
    <t>記録Ｂ②</t>
    <rPh sb="0" eb="2">
      <t>キロク</t>
    </rPh>
    <phoneticPr fontId="3"/>
  </si>
  <si>
    <t>記録Ｆ③</t>
    <rPh sb="0" eb="2">
      <t>キロク</t>
    </rPh>
    <phoneticPr fontId="3"/>
  </si>
  <si>
    <t>記録Ｂ③</t>
    <rPh sb="0" eb="2">
      <t>キロク</t>
    </rPh>
    <phoneticPr fontId="3"/>
  </si>
  <si>
    <t>記録Ｆ④</t>
    <rPh sb="0" eb="2">
      <t>キロク</t>
    </rPh>
    <phoneticPr fontId="3"/>
  </si>
  <si>
    <t>記録Ｂ④</t>
    <rPh sb="0" eb="2">
      <t>キロク</t>
    </rPh>
    <phoneticPr fontId="3"/>
  </si>
  <si>
    <t>種目エラー</t>
    <rPh sb="0" eb="2">
      <t>シュモク</t>
    </rPh>
    <phoneticPr fontId="3"/>
  </si>
  <si>
    <t>5.0ｋ</t>
  </si>
  <si>
    <t>円盤投</t>
    <rPh sb="0" eb="2">
      <t>エンバン</t>
    </rPh>
    <rPh sb="2" eb="3">
      <t>ナ</t>
    </rPh>
    <phoneticPr fontId="3"/>
  </si>
  <si>
    <t>1.0ｋ</t>
  </si>
  <si>
    <t>1.5ｋ</t>
  </si>
  <si>
    <t>混成競技</t>
    <rPh sb="0" eb="2">
      <t>コンセイ</t>
    </rPh>
    <rPh sb="2" eb="4">
      <t>キョウギ</t>
    </rPh>
    <phoneticPr fontId="3"/>
  </si>
  <si>
    <t>男子四種競技</t>
    <rPh sb="0" eb="2">
      <t>ダンシ</t>
    </rPh>
    <rPh sb="2" eb="3">
      <t>4</t>
    </rPh>
    <rPh sb="3" eb="4">
      <t>シュ</t>
    </rPh>
    <rPh sb="4" eb="6">
      <t>キョウギ</t>
    </rPh>
    <phoneticPr fontId="3"/>
  </si>
  <si>
    <t>女子四種競技</t>
    <rPh sb="0" eb="2">
      <t>ジョシ</t>
    </rPh>
    <rPh sb="2" eb="3">
      <t>4</t>
    </rPh>
    <rPh sb="3" eb="4">
      <t>シュ</t>
    </rPh>
    <rPh sb="4" eb="6">
      <t>キョウギ</t>
    </rPh>
    <phoneticPr fontId="3"/>
  </si>
  <si>
    <t>４×１００ｍＲ</t>
  </si>
  <si>
    <t>１走</t>
  </si>
  <si>
    <t>２走</t>
  </si>
  <si>
    <t>３走</t>
  </si>
  <si>
    <t>４走</t>
  </si>
  <si>
    <t>補欠</t>
  </si>
  <si>
    <t>ﾖｳｾｲ ﾊﾅｺ</t>
    <phoneticPr fontId="2"/>
  </si>
  <si>
    <t>養精  花子</t>
    <rPh sb="0" eb="1">
      <t>ヤシナ</t>
    </rPh>
    <rPh sb="1" eb="2">
      <t>セイ</t>
    </rPh>
    <rPh sb="4" eb="6">
      <t>ハナコ</t>
    </rPh>
    <phoneticPr fontId="2"/>
  </si>
  <si>
    <t>大阪  太郎</t>
    <rPh sb="0" eb="2">
      <t>オオサカ</t>
    </rPh>
    <rPh sb="4" eb="6">
      <t>タロウ</t>
    </rPh>
    <phoneticPr fontId="3"/>
  </si>
  <si>
    <t>YOSEI Hanako(12)</t>
    <phoneticPr fontId="2"/>
  </si>
  <si>
    <t>1年走幅跳</t>
    <rPh sb="1" eb="2">
      <t>ネン</t>
    </rPh>
    <rPh sb="2" eb="3">
      <t>ハシ</t>
    </rPh>
    <rPh sb="3" eb="5">
      <t>ハバトビ</t>
    </rPh>
    <phoneticPr fontId="2"/>
  </si>
  <si>
    <t>中学</t>
    <rPh sb="0" eb="2">
      <t>チュウガク</t>
    </rPh>
    <phoneticPr fontId="3"/>
  </si>
  <si>
    <t>第11回茨木市陸上競技</t>
    <rPh sb="0" eb="1">
      <t>ダイ</t>
    </rPh>
    <rPh sb="3" eb="4">
      <t>カイ</t>
    </rPh>
    <rPh sb="4" eb="7">
      <t>イバラキシ</t>
    </rPh>
    <rPh sb="7" eb="9">
      <t>リクジョウ</t>
    </rPh>
    <rPh sb="9" eb="11">
      <t>キョウギ</t>
    </rPh>
    <phoneticPr fontId="3"/>
  </si>
  <si>
    <t>記録会</t>
    <rPh sb="0" eb="3">
      <t>キロクカイ</t>
    </rPh>
    <phoneticPr fontId="3"/>
  </si>
  <si>
    <t>1年４×１００ｍＲ</t>
    <rPh sb="1" eb="2">
      <t>ネン</t>
    </rPh>
    <phoneticPr fontId="2"/>
  </si>
  <si>
    <t>Aチーム</t>
    <phoneticPr fontId="3"/>
  </si>
  <si>
    <t>Bチーム</t>
    <phoneticPr fontId="3"/>
  </si>
  <si>
    <t>Bチーム</t>
    <phoneticPr fontId="2"/>
  </si>
  <si>
    <t>学校名</t>
    <rPh sb="0" eb="3">
      <t>ガッコウメイ</t>
    </rPh>
    <phoneticPr fontId="3"/>
  </si>
  <si>
    <t>学校長名 印</t>
    <rPh sb="0" eb="3">
      <t>ガッコウチョウ</t>
    </rPh>
    <rPh sb="3" eb="4">
      <t>メイ</t>
    </rPh>
    <rPh sb="5" eb="6">
      <t>イン</t>
    </rPh>
    <phoneticPr fontId="3"/>
  </si>
  <si>
    <t>学校所在地</t>
    <rPh sb="0" eb="2">
      <t>ガッコウ</t>
    </rPh>
    <rPh sb="2" eb="5">
      <t>ショザイチ</t>
    </rPh>
    <phoneticPr fontId="3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</si>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</sst>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indexed="1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name val="AR P丸ゴシック体E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2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1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vertical="center"/>
      <protection locked="0"/>
    </xf>
    <xf numFmtId="0" fontId="6" fillId="0" borderId="25" xfId="1" applyFont="1" applyBorder="1" applyAlignment="1" applyProtection="1">
      <alignment vertical="center"/>
      <protection locked="0"/>
    </xf>
    <xf numFmtId="0" fontId="6" fillId="0" borderId="26" xfId="1" applyFont="1" applyBorder="1" applyAlignment="1" applyProtection="1">
      <alignment vertical="center"/>
      <protection locked="0"/>
    </xf>
    <xf numFmtId="0" fontId="6" fillId="0" borderId="27" xfId="1" applyFont="1" applyBorder="1" applyAlignment="1" applyProtection="1">
      <alignment vertical="center"/>
      <protection locked="0"/>
    </xf>
    <xf numFmtId="0" fontId="6" fillId="0" borderId="28" xfId="1" applyFont="1" applyBorder="1" applyAlignment="1" applyProtection="1">
      <alignment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1" fillId="0" borderId="0" xfId="1" applyAlignment="1">
      <alignment wrapText="1"/>
    </xf>
    <xf numFmtId="0" fontId="1" fillId="0" borderId="0" xfId="1" applyAlignment="1">
      <alignment vertical="center"/>
    </xf>
    <xf numFmtId="0" fontId="8" fillId="0" borderId="31" xfId="1" applyFont="1" applyBorder="1" applyAlignment="1" applyProtection="1">
      <alignment horizontal="center" vertical="center"/>
      <protection locked="0"/>
    </xf>
    <xf numFmtId="0" fontId="9" fillId="0" borderId="30" xfId="1" applyFont="1" applyBorder="1" applyAlignment="1">
      <alignment horizontal="center" vertical="center"/>
    </xf>
    <xf numFmtId="0" fontId="9" fillId="0" borderId="33" xfId="1" applyFont="1" applyBorder="1" applyAlignment="1">
      <alignment vertical="center"/>
    </xf>
    <xf numFmtId="0" fontId="9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9" fillId="0" borderId="30" xfId="1" applyFont="1" applyBorder="1" applyAlignment="1" applyProtection="1">
      <alignment horizontal="center" vertical="center"/>
      <protection locked="0"/>
    </xf>
    <xf numFmtId="0" fontId="8" fillId="3" borderId="30" xfId="1" applyFont="1" applyFill="1" applyBorder="1" applyAlignment="1" applyProtection="1">
      <alignment horizontal="center" vertical="center"/>
      <protection locked="0"/>
    </xf>
    <xf numFmtId="0" fontId="8" fillId="4" borderId="30" xfId="1" applyFont="1" applyFill="1" applyBorder="1" applyAlignment="1" applyProtection="1">
      <alignment horizontal="center" vertical="center"/>
      <protection locked="0"/>
    </xf>
    <xf numFmtId="0" fontId="10" fillId="0" borderId="3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35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24" xfId="1" applyFont="1" applyBorder="1" applyAlignment="1">
      <alignment horizontal="right" vertical="center"/>
    </xf>
    <xf numFmtId="0" fontId="6" fillId="0" borderId="43" xfId="1" applyFont="1" applyBorder="1" applyAlignment="1">
      <alignment horizontal="right" vertical="center"/>
    </xf>
    <xf numFmtId="0" fontId="6" fillId="0" borderId="25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6" fillId="0" borderId="45" xfId="1" applyFont="1" applyBorder="1" applyAlignment="1">
      <alignment horizontal="right" vertical="center"/>
    </xf>
    <xf numFmtId="0" fontId="6" fillId="0" borderId="46" xfId="1" applyFont="1" applyBorder="1" applyAlignment="1">
      <alignment horizontal="right" vertical="center"/>
    </xf>
    <xf numFmtId="0" fontId="6" fillId="0" borderId="47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4" borderId="48" xfId="1" applyFont="1" applyFill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9" fillId="0" borderId="33" xfId="1" applyFont="1" applyBorder="1" applyAlignment="1">
      <alignment horizontal="center" vertical="center"/>
    </xf>
    <xf numFmtId="0" fontId="5" fillId="0" borderId="50" xfId="1" applyFont="1" applyBorder="1" applyAlignment="1">
      <alignment horizontal="left" vertical="center"/>
    </xf>
    <xf numFmtId="0" fontId="5" fillId="4" borderId="51" xfId="1" applyFont="1" applyFill="1" applyBorder="1" applyAlignment="1" applyProtection="1">
      <alignment horizontal="center" vertical="center"/>
      <protection locked="0"/>
    </xf>
    <xf numFmtId="0" fontId="5" fillId="0" borderId="50" xfId="1" applyFont="1" applyBorder="1" applyAlignment="1">
      <alignment horizontal="center" vertical="center"/>
    </xf>
    <xf numFmtId="0" fontId="5" fillId="0" borderId="22" xfId="1" applyFont="1" applyBorder="1" applyAlignment="1">
      <alignment horizontal="right" vertical="center"/>
    </xf>
    <xf numFmtId="0" fontId="5" fillId="0" borderId="33" xfId="1" applyFont="1" applyBorder="1" applyAlignment="1">
      <alignment horizontal="center" vertical="center"/>
    </xf>
    <xf numFmtId="0" fontId="5" fillId="0" borderId="43" xfId="1" applyFont="1" applyBorder="1" applyAlignment="1">
      <alignment horizontal="left" vertical="center"/>
    </xf>
    <xf numFmtId="0" fontId="5" fillId="4" borderId="23" xfId="1" applyFont="1" applyFill="1" applyBorder="1" applyAlignment="1" applyProtection="1">
      <alignment horizontal="center" vertical="center"/>
      <protection locked="0"/>
    </xf>
    <xf numFmtId="0" fontId="5" fillId="0" borderId="43" xfId="1" applyFont="1" applyBorder="1" applyAlignment="1">
      <alignment horizontal="center" vertical="center"/>
    </xf>
    <xf numFmtId="0" fontId="5" fillId="0" borderId="27" xfId="1" applyFont="1" applyBorder="1" applyAlignment="1">
      <alignment horizontal="right" vertical="center"/>
    </xf>
    <xf numFmtId="0" fontId="5" fillId="4" borderId="54" xfId="1" applyFont="1" applyFill="1" applyBorder="1" applyAlignment="1" applyProtection="1">
      <alignment horizontal="center" vertical="center"/>
      <protection locked="0"/>
    </xf>
    <xf numFmtId="0" fontId="5" fillId="0" borderId="55" xfId="1" applyFont="1" applyBorder="1" applyAlignment="1">
      <alignment horizontal="right" vertical="center"/>
    </xf>
    <xf numFmtId="0" fontId="9" fillId="5" borderId="0" xfId="1" applyFont="1" applyFill="1" applyAlignment="1">
      <alignment horizontal="center" vertical="center"/>
    </xf>
    <xf numFmtId="0" fontId="5" fillId="0" borderId="56" xfId="1" applyFont="1" applyBorder="1" applyAlignment="1">
      <alignment horizontal="left" vertical="center"/>
    </xf>
    <xf numFmtId="0" fontId="6" fillId="0" borderId="24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5" fillId="0" borderId="58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59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" fillId="0" borderId="60" xfId="1" applyBorder="1" applyAlignment="1">
      <alignment horizontal="center" vertical="center"/>
    </xf>
    <xf numFmtId="0" fontId="6" fillId="0" borderId="61" xfId="1" applyFont="1" applyBorder="1" applyAlignment="1">
      <alignment vertical="center"/>
    </xf>
    <xf numFmtId="0" fontId="6" fillId="0" borderId="21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5" fillId="0" borderId="62" xfId="1" applyFont="1" applyBorder="1" applyAlignment="1">
      <alignment vertical="center"/>
    </xf>
    <xf numFmtId="0" fontId="1" fillId="0" borderId="21" xfId="1" applyBorder="1" applyAlignment="1">
      <alignment horizontal="center" vertical="center"/>
    </xf>
    <xf numFmtId="0" fontId="15" fillId="0" borderId="20" xfId="1" applyFont="1" applyBorder="1" applyAlignment="1">
      <alignment horizontal="right"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20" xfId="1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0" fontId="6" fillId="0" borderId="64" xfId="1" applyFont="1" applyBorder="1" applyAlignment="1">
      <alignment vertical="center"/>
    </xf>
    <xf numFmtId="0" fontId="6" fillId="0" borderId="65" xfId="1" applyFont="1" applyBorder="1" applyAlignment="1">
      <alignment horizontal="center" vertical="center"/>
    </xf>
    <xf numFmtId="0" fontId="6" fillId="0" borderId="66" xfId="1" applyFont="1" applyBorder="1" applyAlignment="1">
      <alignment vertical="center"/>
    </xf>
    <xf numFmtId="0" fontId="6" fillId="0" borderId="67" xfId="1" applyFont="1" applyBorder="1" applyAlignment="1">
      <alignment vertical="center"/>
    </xf>
    <xf numFmtId="0" fontId="6" fillId="0" borderId="68" xfId="1" applyFont="1" applyBorder="1" applyAlignment="1">
      <alignment horizontal="center" vertical="center"/>
    </xf>
    <xf numFmtId="0" fontId="6" fillId="0" borderId="57" xfId="1" applyFont="1" applyBorder="1" applyAlignment="1" applyProtection="1">
      <alignment vertical="center"/>
      <protection locked="0"/>
    </xf>
    <xf numFmtId="0" fontId="16" fillId="0" borderId="57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6" fillId="0" borderId="38" xfId="1" applyFont="1" applyBorder="1" applyAlignment="1">
      <alignment vertical="center"/>
    </xf>
    <xf numFmtId="0" fontId="6" fillId="0" borderId="39" xfId="1" applyFont="1" applyBorder="1" applyAlignment="1">
      <alignment horizontal="center" vertical="center"/>
    </xf>
    <xf numFmtId="0" fontId="5" fillId="0" borderId="62" xfId="1" applyFont="1" applyBorder="1" applyAlignment="1">
      <alignment vertical="center"/>
    </xf>
    <xf numFmtId="0" fontId="6" fillId="0" borderId="69" xfId="1" applyFont="1" applyBorder="1" applyAlignment="1">
      <alignment vertical="center"/>
    </xf>
    <xf numFmtId="0" fontId="6" fillId="0" borderId="70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0" fontId="17" fillId="0" borderId="21" xfId="1" applyFont="1" applyBorder="1" applyAlignment="1" applyProtection="1">
      <alignment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71" xfId="1" applyFont="1" applyBorder="1" applyAlignment="1" applyProtection="1">
      <alignment horizontal="center" vertical="center"/>
      <protection locked="0"/>
    </xf>
    <xf numFmtId="0" fontId="6" fillId="0" borderId="71" xfId="1" applyFont="1" applyBorder="1" applyAlignment="1" applyProtection="1">
      <alignment vertical="center"/>
      <protection locked="0"/>
    </xf>
    <xf numFmtId="0" fontId="6" fillId="0" borderId="20" xfId="1" applyFont="1" applyBorder="1" applyAlignment="1" applyProtection="1">
      <alignment vertical="center"/>
      <protection locked="0"/>
    </xf>
    <xf numFmtId="0" fontId="6" fillId="0" borderId="72" xfId="1" applyFont="1" applyBorder="1" applyAlignment="1" applyProtection="1">
      <alignment vertical="center"/>
      <protection locked="0"/>
    </xf>
    <xf numFmtId="0" fontId="6" fillId="0" borderId="73" xfId="1" applyFont="1" applyBorder="1" applyAlignment="1" applyProtection="1">
      <alignment vertical="center"/>
      <protection locked="0"/>
    </xf>
    <xf numFmtId="0" fontId="6" fillId="0" borderId="22" xfId="1" applyFont="1" applyBorder="1" applyAlignment="1" applyProtection="1">
      <alignment vertical="center"/>
      <protection locked="0"/>
    </xf>
    <xf numFmtId="0" fontId="6" fillId="0" borderId="74" xfId="1" applyFont="1" applyBorder="1" applyAlignment="1" applyProtection="1">
      <alignment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vertical="center"/>
      <protection locked="0"/>
    </xf>
    <xf numFmtId="0" fontId="6" fillId="0" borderId="58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vertical="center"/>
      <protection locked="0"/>
    </xf>
    <xf numFmtId="0" fontId="6" fillId="0" borderId="15" xfId="1" applyFont="1" applyBorder="1" applyAlignment="1" applyProtection="1">
      <alignment vertical="center"/>
      <protection locked="0"/>
    </xf>
    <xf numFmtId="0" fontId="6" fillId="0" borderId="16" xfId="1" applyFont="1" applyBorder="1" applyAlignment="1" applyProtection="1">
      <alignment vertical="center"/>
      <protection locked="0"/>
    </xf>
    <xf numFmtId="0" fontId="6" fillId="0" borderId="17" xfId="1" applyFont="1" applyBorder="1" applyAlignment="1" applyProtection="1">
      <alignment vertical="center"/>
      <protection locked="0"/>
    </xf>
    <xf numFmtId="0" fontId="6" fillId="0" borderId="75" xfId="1" applyFont="1" applyBorder="1" applyAlignment="1" applyProtection="1">
      <alignment vertical="center"/>
      <protection locked="0"/>
    </xf>
    <xf numFmtId="0" fontId="6" fillId="0" borderId="51" xfId="1" applyFont="1" applyBorder="1" applyAlignment="1" applyProtection="1">
      <alignment horizontal="center" vertical="center"/>
      <protection locked="0"/>
    </xf>
    <xf numFmtId="0" fontId="18" fillId="0" borderId="21" xfId="1" applyFont="1" applyBorder="1" applyAlignment="1" applyProtection="1">
      <alignment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2" borderId="75" xfId="1" applyFont="1" applyFill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71" xfId="1" applyBorder="1" applyAlignment="1">
      <alignment horizontal="center" vertical="center"/>
    </xf>
    <xf numFmtId="0" fontId="1" fillId="0" borderId="72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75" xfId="1" applyBorder="1" applyAlignment="1">
      <alignment horizontal="center" vertical="center"/>
    </xf>
    <xf numFmtId="0" fontId="6" fillId="0" borderId="23" xfId="1" applyFont="1" applyBorder="1" applyAlignment="1">
      <alignment horizontal="right" vertical="center"/>
    </xf>
    <xf numFmtId="0" fontId="20" fillId="0" borderId="0" xfId="1" applyFont="1" applyAlignment="1">
      <alignment vertical="center"/>
    </xf>
    <xf numFmtId="0" fontId="6" fillId="0" borderId="45" xfId="1" applyFont="1" applyBorder="1" applyAlignment="1">
      <alignment vertical="center"/>
    </xf>
    <xf numFmtId="0" fontId="6" fillId="0" borderId="78" xfId="1" applyFont="1" applyBorder="1" applyAlignment="1">
      <alignment vertical="center"/>
    </xf>
    <xf numFmtId="0" fontId="21" fillId="0" borderId="31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center" shrinkToFit="1"/>
    </xf>
    <xf numFmtId="0" fontId="14" fillId="0" borderId="34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5" xfId="1" applyFont="1" applyBorder="1" applyAlignment="1">
      <alignment horizontal="right" vertical="center"/>
    </xf>
    <xf numFmtId="0" fontId="9" fillId="4" borderId="44" xfId="1" applyFont="1" applyFill="1" applyBorder="1" applyAlignment="1" applyProtection="1">
      <alignment horizontal="center" vertical="center"/>
      <protection locked="0"/>
    </xf>
    <xf numFmtId="0" fontId="9" fillId="4" borderId="43" xfId="1" applyFont="1" applyFill="1" applyBorder="1" applyAlignment="1" applyProtection="1">
      <alignment horizontal="center" vertical="center"/>
      <protection locked="0"/>
    </xf>
    <xf numFmtId="0" fontId="9" fillId="4" borderId="28" xfId="1" applyFont="1" applyFill="1" applyBorder="1" applyAlignment="1" applyProtection="1">
      <alignment horizontal="center" vertical="center"/>
      <protection locked="0"/>
    </xf>
    <xf numFmtId="0" fontId="5" fillId="0" borderId="38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39" xfId="1" applyFont="1" applyBorder="1" applyAlignment="1">
      <alignment horizontal="right" vertical="center"/>
    </xf>
    <xf numFmtId="0" fontId="9" fillId="4" borderId="42" xfId="1" applyFont="1" applyFill="1" applyBorder="1" applyAlignment="1" applyProtection="1">
      <alignment horizontal="center" vertical="center"/>
      <protection locked="0"/>
    </xf>
    <xf numFmtId="0" fontId="9" fillId="4" borderId="34" xfId="1" applyFont="1" applyFill="1" applyBorder="1" applyAlignment="1" applyProtection="1">
      <alignment horizontal="center" vertical="center"/>
      <protection locked="0"/>
    </xf>
    <xf numFmtId="0" fontId="9" fillId="4" borderId="18" xfId="1" applyFont="1" applyFill="1" applyBorder="1" applyAlignment="1" applyProtection="1">
      <alignment horizontal="center" vertical="center"/>
      <protection locked="0"/>
    </xf>
    <xf numFmtId="0" fontId="9" fillId="4" borderId="24" xfId="1" applyFont="1" applyFill="1" applyBorder="1" applyAlignment="1" applyProtection="1">
      <alignment horizontal="center" vertical="center"/>
      <protection locked="0"/>
    </xf>
    <xf numFmtId="0" fontId="9" fillId="4" borderId="21" xfId="1" applyFont="1" applyFill="1" applyBorder="1" applyAlignment="1" applyProtection="1">
      <alignment horizontal="center" vertical="center"/>
      <protection locked="0"/>
    </xf>
    <xf numFmtId="0" fontId="9" fillId="4" borderId="25" xfId="1" applyFont="1" applyFill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9" fillId="4" borderId="21" xfId="1" applyFont="1" applyFill="1" applyBorder="1" applyAlignment="1" applyProtection="1">
      <alignment horizontal="left" vertical="center"/>
      <protection locked="0"/>
    </xf>
    <xf numFmtId="0" fontId="9" fillId="4" borderId="25" xfId="1" applyFont="1" applyFill="1" applyBorder="1" applyAlignment="1" applyProtection="1">
      <alignment horizontal="left" vertical="center"/>
      <protection locked="0"/>
    </xf>
    <xf numFmtId="0" fontId="9" fillId="4" borderId="14" xfId="1" applyFont="1" applyFill="1" applyBorder="1" applyAlignment="1" applyProtection="1">
      <alignment horizontal="left" vertical="center"/>
      <protection locked="0"/>
    </xf>
    <xf numFmtId="0" fontId="9" fillId="4" borderId="15" xfId="1" applyFont="1" applyFill="1" applyBorder="1" applyAlignment="1" applyProtection="1">
      <alignment horizontal="left" vertical="center"/>
      <protection locked="0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0" fillId="0" borderId="4" xfId="1" applyFont="1" applyBorder="1" applyAlignment="1">
      <alignment horizontal="left" vertical="center"/>
    </xf>
    <xf numFmtId="0" fontId="0" fillId="0" borderId="6" xfId="1" applyFont="1" applyBorder="1" applyAlignment="1">
      <alignment horizontal="left" vertical="center"/>
    </xf>
    <xf numFmtId="0" fontId="9" fillId="0" borderId="3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0" fillId="0" borderId="42" xfId="1" applyFont="1" applyBorder="1" applyAlignment="1">
      <alignment horizontal="left" vertical="center"/>
    </xf>
    <xf numFmtId="0" fontId="0" fillId="0" borderId="18" xfId="1" applyFont="1" applyBorder="1" applyAlignment="1">
      <alignment horizontal="left" vertical="center"/>
    </xf>
    <xf numFmtId="0" fontId="19" fillId="0" borderId="29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5" borderId="23" xfId="0" applyFont="1" applyFill="1" applyBorder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0" fontId="9" fillId="5" borderId="27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54" xfId="0" applyFont="1" applyFill="1" applyBorder="1" applyAlignment="1">
      <alignment horizontal="left" vertical="center"/>
    </xf>
    <xf numFmtId="0" fontId="9" fillId="5" borderId="56" xfId="0" applyFont="1" applyFill="1" applyBorder="1" applyAlignment="1">
      <alignment horizontal="left" vertical="center"/>
    </xf>
    <xf numFmtId="0" fontId="9" fillId="5" borderId="55" xfId="0" applyFont="1" applyFill="1" applyBorder="1" applyAlignment="1">
      <alignment horizontal="left" vertical="center"/>
    </xf>
    <xf numFmtId="0" fontId="9" fillId="0" borderId="4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34" xfId="0" applyFont="1" applyFill="1" applyBorder="1" applyAlignment="1">
      <alignment horizontal="left" vertical="center"/>
    </xf>
    <xf numFmtId="0" fontId="9" fillId="5" borderId="81" xfId="0" applyFont="1" applyFill="1" applyBorder="1" applyAlignment="1">
      <alignment horizontal="left" vertical="center"/>
    </xf>
    <xf numFmtId="0" fontId="22" fillId="5" borderId="56" xfId="0" applyFont="1" applyFill="1" applyBorder="1" applyAlignment="1">
      <alignment horizontal="right" vertical="center"/>
    </xf>
    <xf numFmtId="0" fontId="22" fillId="5" borderId="80" xfId="0" applyFont="1" applyFill="1" applyBorder="1" applyAlignment="1">
      <alignment horizontal="right" vertical="center"/>
    </xf>
    <xf numFmtId="0" fontId="22" fillId="5" borderId="0" xfId="0" applyFont="1" applyFill="1" applyAlignment="1">
      <alignment horizontal="right" vertical="center"/>
    </xf>
    <xf numFmtId="0" fontId="22" fillId="5" borderId="57" xfId="0" applyFont="1" applyFill="1" applyBorder="1" applyAlignment="1">
      <alignment horizontal="right" vertical="center"/>
    </xf>
    <xf numFmtId="0" fontId="22" fillId="5" borderId="34" xfId="0" applyFont="1" applyFill="1" applyBorder="1" applyAlignment="1">
      <alignment horizontal="right" vertical="center"/>
    </xf>
    <xf numFmtId="0" fontId="22" fillId="5" borderId="18" xfId="0" applyFont="1" applyFill="1" applyBorder="1" applyAlignment="1">
      <alignment horizontal="right" vertical="center"/>
    </xf>
  </cellXfs>
  <cellStyles count="2">
    <cellStyle name="標準" xfId="0" builtinId="0"/>
    <cellStyle name="標準 2" xfId="1" xr:uid="{FE40EFDA-CFAD-4C31-A447-6B35F8FC8BA3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340074</xdr:colOff>
      <xdr:row>6</xdr:row>
      <xdr:rowOff>70635</xdr:rowOff>
    </xdr:from>
    <xdr:to>
      <xdr:col>18</xdr:col>
      <xdr:colOff>1506877</xdr:colOff>
      <xdr:row>9</xdr:row>
      <xdr:rowOff>203267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102CE9F-826C-4E68-897B-DA63DDAEF343}"/>
            </a:ext>
          </a:extLst>
        </xdr:cNvPr>
        <xdr:cNvSpPr/>
      </xdr:nvSpPr>
      <xdr:spPr>
        <a:xfrm>
          <a:off x="9118314" y="1716555"/>
          <a:ext cx="3856663" cy="887012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この</a:t>
          </a:r>
          <a:r>
            <a:rPr kumimoji="1" lang="en-US" altLang="ja-JP" sz="14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Excel</a:t>
          </a:r>
          <a:r>
            <a:rPr kumimoji="1" lang="ja-JP" altLang="en-US" sz="14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のファイル名に必ず</a:t>
          </a:r>
          <a:endParaRPr kumimoji="1" lang="en-US" altLang="ja-JP" sz="1400" b="1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>
            <a:lnSpc>
              <a:spcPts val="2200"/>
            </a:lnSpc>
          </a:pPr>
          <a:r>
            <a:rPr kumimoji="1" lang="en-US" altLang="ja-JP" sz="14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学校番号</a:t>
          </a:r>
          <a:r>
            <a:rPr kumimoji="1" lang="en-US" altLang="ja-JP" sz="14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【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学校名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を入れてください。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7948-5897-4C5B-AE91-6A06DDC31209}">
  <dimension ref="A2:S17"/>
  <sheetViews>
    <sheetView workbookViewId="0">
      <selection activeCell="S8" sqref="S8"/>
    </sheetView>
  </sheetViews>
  <sheetFormatPr defaultRowHeight="13.2" x14ac:dyDescent="0.2"/>
  <cols>
    <col min="1" max="1" width="4.5" style="1" customWidth="1"/>
    <col min="2" max="2" width="3.296875" style="1" customWidth="1"/>
    <col min="3" max="4" width="7.796875" style="1" customWidth="1"/>
    <col min="5" max="5" width="12.5" style="1" customWidth="1"/>
    <col min="6" max="6" width="7.296875" style="1" customWidth="1"/>
    <col min="7" max="7" width="4.19921875" style="1" customWidth="1"/>
    <col min="8" max="12" width="7.796875" style="1" customWidth="1"/>
    <col min="13" max="17" width="9.59765625" style="1" customWidth="1"/>
    <col min="18" max="18" width="15.8984375" style="1" customWidth="1"/>
    <col min="19" max="19" width="21" style="1" customWidth="1"/>
    <col min="20" max="256" width="8.796875" style="1"/>
    <col min="257" max="257" width="4.5" style="1" customWidth="1"/>
    <col min="258" max="258" width="3.296875" style="1" customWidth="1"/>
    <col min="259" max="260" width="7.796875" style="1" customWidth="1"/>
    <col min="261" max="261" width="12.5" style="1" customWidth="1"/>
    <col min="262" max="262" width="7.296875" style="1" customWidth="1"/>
    <col min="263" max="263" width="4.19921875" style="1" customWidth="1"/>
    <col min="264" max="268" width="7.796875" style="1" customWidth="1"/>
    <col min="269" max="273" width="9.59765625" style="1" customWidth="1"/>
    <col min="274" max="274" width="15.8984375" style="1" customWidth="1"/>
    <col min="275" max="275" width="21" style="1" customWidth="1"/>
    <col min="276" max="512" width="8.796875" style="1"/>
    <col min="513" max="513" width="4.5" style="1" customWidth="1"/>
    <col min="514" max="514" width="3.296875" style="1" customWidth="1"/>
    <col min="515" max="516" width="7.796875" style="1" customWidth="1"/>
    <col min="517" max="517" width="12.5" style="1" customWidth="1"/>
    <col min="518" max="518" width="7.296875" style="1" customWidth="1"/>
    <col min="519" max="519" width="4.19921875" style="1" customWidth="1"/>
    <col min="520" max="524" width="7.796875" style="1" customWidth="1"/>
    <col min="525" max="529" width="9.59765625" style="1" customWidth="1"/>
    <col min="530" max="530" width="15.8984375" style="1" customWidth="1"/>
    <col min="531" max="531" width="21" style="1" customWidth="1"/>
    <col min="532" max="768" width="8.796875" style="1"/>
    <col min="769" max="769" width="4.5" style="1" customWidth="1"/>
    <col min="770" max="770" width="3.296875" style="1" customWidth="1"/>
    <col min="771" max="772" width="7.796875" style="1" customWidth="1"/>
    <col min="773" max="773" width="12.5" style="1" customWidth="1"/>
    <col min="774" max="774" width="7.296875" style="1" customWidth="1"/>
    <col min="775" max="775" width="4.19921875" style="1" customWidth="1"/>
    <col min="776" max="780" width="7.796875" style="1" customWidth="1"/>
    <col min="781" max="785" width="9.59765625" style="1" customWidth="1"/>
    <col min="786" max="786" width="15.8984375" style="1" customWidth="1"/>
    <col min="787" max="787" width="21" style="1" customWidth="1"/>
    <col min="788" max="1024" width="8.796875" style="1"/>
    <col min="1025" max="1025" width="4.5" style="1" customWidth="1"/>
    <col min="1026" max="1026" width="3.296875" style="1" customWidth="1"/>
    <col min="1027" max="1028" width="7.796875" style="1" customWidth="1"/>
    <col min="1029" max="1029" width="12.5" style="1" customWidth="1"/>
    <col min="1030" max="1030" width="7.296875" style="1" customWidth="1"/>
    <col min="1031" max="1031" width="4.19921875" style="1" customWidth="1"/>
    <col min="1032" max="1036" width="7.796875" style="1" customWidth="1"/>
    <col min="1037" max="1041" width="9.59765625" style="1" customWidth="1"/>
    <col min="1042" max="1042" width="15.8984375" style="1" customWidth="1"/>
    <col min="1043" max="1043" width="21" style="1" customWidth="1"/>
    <col min="1044" max="1280" width="8.796875" style="1"/>
    <col min="1281" max="1281" width="4.5" style="1" customWidth="1"/>
    <col min="1282" max="1282" width="3.296875" style="1" customWidth="1"/>
    <col min="1283" max="1284" width="7.796875" style="1" customWidth="1"/>
    <col min="1285" max="1285" width="12.5" style="1" customWidth="1"/>
    <col min="1286" max="1286" width="7.296875" style="1" customWidth="1"/>
    <col min="1287" max="1287" width="4.19921875" style="1" customWidth="1"/>
    <col min="1288" max="1292" width="7.796875" style="1" customWidth="1"/>
    <col min="1293" max="1297" width="9.59765625" style="1" customWidth="1"/>
    <col min="1298" max="1298" width="15.8984375" style="1" customWidth="1"/>
    <col min="1299" max="1299" width="21" style="1" customWidth="1"/>
    <col min="1300" max="1536" width="8.796875" style="1"/>
    <col min="1537" max="1537" width="4.5" style="1" customWidth="1"/>
    <col min="1538" max="1538" width="3.296875" style="1" customWidth="1"/>
    <col min="1539" max="1540" width="7.796875" style="1" customWidth="1"/>
    <col min="1541" max="1541" width="12.5" style="1" customWidth="1"/>
    <col min="1542" max="1542" width="7.296875" style="1" customWidth="1"/>
    <col min="1543" max="1543" width="4.19921875" style="1" customWidth="1"/>
    <col min="1544" max="1548" width="7.796875" style="1" customWidth="1"/>
    <col min="1549" max="1553" width="9.59765625" style="1" customWidth="1"/>
    <col min="1554" max="1554" width="15.8984375" style="1" customWidth="1"/>
    <col min="1555" max="1555" width="21" style="1" customWidth="1"/>
    <col min="1556" max="1792" width="8.796875" style="1"/>
    <col min="1793" max="1793" width="4.5" style="1" customWidth="1"/>
    <col min="1794" max="1794" width="3.296875" style="1" customWidth="1"/>
    <col min="1795" max="1796" width="7.796875" style="1" customWidth="1"/>
    <col min="1797" max="1797" width="12.5" style="1" customWidth="1"/>
    <col min="1798" max="1798" width="7.296875" style="1" customWidth="1"/>
    <col min="1799" max="1799" width="4.19921875" style="1" customWidth="1"/>
    <col min="1800" max="1804" width="7.796875" style="1" customWidth="1"/>
    <col min="1805" max="1809" width="9.59765625" style="1" customWidth="1"/>
    <col min="1810" max="1810" width="15.8984375" style="1" customWidth="1"/>
    <col min="1811" max="1811" width="21" style="1" customWidth="1"/>
    <col min="1812" max="2048" width="8.796875" style="1"/>
    <col min="2049" max="2049" width="4.5" style="1" customWidth="1"/>
    <col min="2050" max="2050" width="3.296875" style="1" customWidth="1"/>
    <col min="2051" max="2052" width="7.796875" style="1" customWidth="1"/>
    <col min="2053" max="2053" width="12.5" style="1" customWidth="1"/>
    <col min="2054" max="2054" width="7.296875" style="1" customWidth="1"/>
    <col min="2055" max="2055" width="4.19921875" style="1" customWidth="1"/>
    <col min="2056" max="2060" width="7.796875" style="1" customWidth="1"/>
    <col min="2061" max="2065" width="9.59765625" style="1" customWidth="1"/>
    <col min="2066" max="2066" width="15.8984375" style="1" customWidth="1"/>
    <col min="2067" max="2067" width="21" style="1" customWidth="1"/>
    <col min="2068" max="2304" width="8.796875" style="1"/>
    <col min="2305" max="2305" width="4.5" style="1" customWidth="1"/>
    <col min="2306" max="2306" width="3.296875" style="1" customWidth="1"/>
    <col min="2307" max="2308" width="7.796875" style="1" customWidth="1"/>
    <col min="2309" max="2309" width="12.5" style="1" customWidth="1"/>
    <col min="2310" max="2310" width="7.296875" style="1" customWidth="1"/>
    <col min="2311" max="2311" width="4.19921875" style="1" customWidth="1"/>
    <col min="2312" max="2316" width="7.796875" style="1" customWidth="1"/>
    <col min="2317" max="2321" width="9.59765625" style="1" customWidth="1"/>
    <col min="2322" max="2322" width="15.8984375" style="1" customWidth="1"/>
    <col min="2323" max="2323" width="21" style="1" customWidth="1"/>
    <col min="2324" max="2560" width="8.796875" style="1"/>
    <col min="2561" max="2561" width="4.5" style="1" customWidth="1"/>
    <col min="2562" max="2562" width="3.296875" style="1" customWidth="1"/>
    <col min="2563" max="2564" width="7.796875" style="1" customWidth="1"/>
    <col min="2565" max="2565" width="12.5" style="1" customWidth="1"/>
    <col min="2566" max="2566" width="7.296875" style="1" customWidth="1"/>
    <col min="2567" max="2567" width="4.19921875" style="1" customWidth="1"/>
    <col min="2568" max="2572" width="7.796875" style="1" customWidth="1"/>
    <col min="2573" max="2577" width="9.59765625" style="1" customWidth="1"/>
    <col min="2578" max="2578" width="15.8984375" style="1" customWidth="1"/>
    <col min="2579" max="2579" width="21" style="1" customWidth="1"/>
    <col min="2580" max="2816" width="8.796875" style="1"/>
    <col min="2817" max="2817" width="4.5" style="1" customWidth="1"/>
    <col min="2818" max="2818" width="3.296875" style="1" customWidth="1"/>
    <col min="2819" max="2820" width="7.796875" style="1" customWidth="1"/>
    <col min="2821" max="2821" width="12.5" style="1" customWidth="1"/>
    <col min="2822" max="2822" width="7.296875" style="1" customWidth="1"/>
    <col min="2823" max="2823" width="4.19921875" style="1" customWidth="1"/>
    <col min="2824" max="2828" width="7.796875" style="1" customWidth="1"/>
    <col min="2829" max="2833" width="9.59765625" style="1" customWidth="1"/>
    <col min="2834" max="2834" width="15.8984375" style="1" customWidth="1"/>
    <col min="2835" max="2835" width="21" style="1" customWidth="1"/>
    <col min="2836" max="3072" width="8.796875" style="1"/>
    <col min="3073" max="3073" width="4.5" style="1" customWidth="1"/>
    <col min="3074" max="3074" width="3.296875" style="1" customWidth="1"/>
    <col min="3075" max="3076" width="7.796875" style="1" customWidth="1"/>
    <col min="3077" max="3077" width="12.5" style="1" customWidth="1"/>
    <col min="3078" max="3078" width="7.296875" style="1" customWidth="1"/>
    <col min="3079" max="3079" width="4.19921875" style="1" customWidth="1"/>
    <col min="3080" max="3084" width="7.796875" style="1" customWidth="1"/>
    <col min="3085" max="3089" width="9.59765625" style="1" customWidth="1"/>
    <col min="3090" max="3090" width="15.8984375" style="1" customWidth="1"/>
    <col min="3091" max="3091" width="21" style="1" customWidth="1"/>
    <col min="3092" max="3328" width="8.796875" style="1"/>
    <col min="3329" max="3329" width="4.5" style="1" customWidth="1"/>
    <col min="3330" max="3330" width="3.296875" style="1" customWidth="1"/>
    <col min="3331" max="3332" width="7.796875" style="1" customWidth="1"/>
    <col min="3333" max="3333" width="12.5" style="1" customWidth="1"/>
    <col min="3334" max="3334" width="7.296875" style="1" customWidth="1"/>
    <col min="3335" max="3335" width="4.19921875" style="1" customWidth="1"/>
    <col min="3336" max="3340" width="7.796875" style="1" customWidth="1"/>
    <col min="3341" max="3345" width="9.59765625" style="1" customWidth="1"/>
    <col min="3346" max="3346" width="15.8984375" style="1" customWidth="1"/>
    <col min="3347" max="3347" width="21" style="1" customWidth="1"/>
    <col min="3348" max="3584" width="8.796875" style="1"/>
    <col min="3585" max="3585" width="4.5" style="1" customWidth="1"/>
    <col min="3586" max="3586" width="3.296875" style="1" customWidth="1"/>
    <col min="3587" max="3588" width="7.796875" style="1" customWidth="1"/>
    <col min="3589" max="3589" width="12.5" style="1" customWidth="1"/>
    <col min="3590" max="3590" width="7.296875" style="1" customWidth="1"/>
    <col min="3591" max="3591" width="4.19921875" style="1" customWidth="1"/>
    <col min="3592" max="3596" width="7.796875" style="1" customWidth="1"/>
    <col min="3597" max="3601" width="9.59765625" style="1" customWidth="1"/>
    <col min="3602" max="3602" width="15.8984375" style="1" customWidth="1"/>
    <col min="3603" max="3603" width="21" style="1" customWidth="1"/>
    <col min="3604" max="3840" width="8.796875" style="1"/>
    <col min="3841" max="3841" width="4.5" style="1" customWidth="1"/>
    <col min="3842" max="3842" width="3.296875" style="1" customWidth="1"/>
    <col min="3843" max="3844" width="7.796875" style="1" customWidth="1"/>
    <col min="3845" max="3845" width="12.5" style="1" customWidth="1"/>
    <col min="3846" max="3846" width="7.296875" style="1" customWidth="1"/>
    <col min="3847" max="3847" width="4.19921875" style="1" customWidth="1"/>
    <col min="3848" max="3852" width="7.796875" style="1" customWidth="1"/>
    <col min="3853" max="3857" width="9.59765625" style="1" customWidth="1"/>
    <col min="3858" max="3858" width="15.8984375" style="1" customWidth="1"/>
    <col min="3859" max="3859" width="21" style="1" customWidth="1"/>
    <col min="3860" max="4096" width="8.796875" style="1"/>
    <col min="4097" max="4097" width="4.5" style="1" customWidth="1"/>
    <col min="4098" max="4098" width="3.296875" style="1" customWidth="1"/>
    <col min="4099" max="4100" width="7.796875" style="1" customWidth="1"/>
    <col min="4101" max="4101" width="12.5" style="1" customWidth="1"/>
    <col min="4102" max="4102" width="7.296875" style="1" customWidth="1"/>
    <col min="4103" max="4103" width="4.19921875" style="1" customWidth="1"/>
    <col min="4104" max="4108" width="7.796875" style="1" customWidth="1"/>
    <col min="4109" max="4113" width="9.59765625" style="1" customWidth="1"/>
    <col min="4114" max="4114" width="15.8984375" style="1" customWidth="1"/>
    <col min="4115" max="4115" width="21" style="1" customWidth="1"/>
    <col min="4116" max="4352" width="8.796875" style="1"/>
    <col min="4353" max="4353" width="4.5" style="1" customWidth="1"/>
    <col min="4354" max="4354" width="3.296875" style="1" customWidth="1"/>
    <col min="4355" max="4356" width="7.796875" style="1" customWidth="1"/>
    <col min="4357" max="4357" width="12.5" style="1" customWidth="1"/>
    <col min="4358" max="4358" width="7.296875" style="1" customWidth="1"/>
    <col min="4359" max="4359" width="4.19921875" style="1" customWidth="1"/>
    <col min="4360" max="4364" width="7.796875" style="1" customWidth="1"/>
    <col min="4365" max="4369" width="9.59765625" style="1" customWidth="1"/>
    <col min="4370" max="4370" width="15.8984375" style="1" customWidth="1"/>
    <col min="4371" max="4371" width="21" style="1" customWidth="1"/>
    <col min="4372" max="4608" width="8.796875" style="1"/>
    <col min="4609" max="4609" width="4.5" style="1" customWidth="1"/>
    <col min="4610" max="4610" width="3.296875" style="1" customWidth="1"/>
    <col min="4611" max="4612" width="7.796875" style="1" customWidth="1"/>
    <col min="4613" max="4613" width="12.5" style="1" customWidth="1"/>
    <col min="4614" max="4614" width="7.296875" style="1" customWidth="1"/>
    <col min="4615" max="4615" width="4.19921875" style="1" customWidth="1"/>
    <col min="4616" max="4620" width="7.796875" style="1" customWidth="1"/>
    <col min="4621" max="4625" width="9.59765625" style="1" customWidth="1"/>
    <col min="4626" max="4626" width="15.8984375" style="1" customWidth="1"/>
    <col min="4627" max="4627" width="21" style="1" customWidth="1"/>
    <col min="4628" max="4864" width="8.796875" style="1"/>
    <col min="4865" max="4865" width="4.5" style="1" customWidth="1"/>
    <col min="4866" max="4866" width="3.296875" style="1" customWidth="1"/>
    <col min="4867" max="4868" width="7.796875" style="1" customWidth="1"/>
    <col min="4869" max="4869" width="12.5" style="1" customWidth="1"/>
    <col min="4870" max="4870" width="7.296875" style="1" customWidth="1"/>
    <col min="4871" max="4871" width="4.19921875" style="1" customWidth="1"/>
    <col min="4872" max="4876" width="7.796875" style="1" customWidth="1"/>
    <col min="4877" max="4881" width="9.59765625" style="1" customWidth="1"/>
    <col min="4882" max="4882" width="15.8984375" style="1" customWidth="1"/>
    <col min="4883" max="4883" width="21" style="1" customWidth="1"/>
    <col min="4884" max="5120" width="8.796875" style="1"/>
    <col min="5121" max="5121" width="4.5" style="1" customWidth="1"/>
    <col min="5122" max="5122" width="3.296875" style="1" customWidth="1"/>
    <col min="5123" max="5124" width="7.796875" style="1" customWidth="1"/>
    <col min="5125" max="5125" width="12.5" style="1" customWidth="1"/>
    <col min="5126" max="5126" width="7.296875" style="1" customWidth="1"/>
    <col min="5127" max="5127" width="4.19921875" style="1" customWidth="1"/>
    <col min="5128" max="5132" width="7.796875" style="1" customWidth="1"/>
    <col min="5133" max="5137" width="9.59765625" style="1" customWidth="1"/>
    <col min="5138" max="5138" width="15.8984375" style="1" customWidth="1"/>
    <col min="5139" max="5139" width="21" style="1" customWidth="1"/>
    <col min="5140" max="5376" width="8.796875" style="1"/>
    <col min="5377" max="5377" width="4.5" style="1" customWidth="1"/>
    <col min="5378" max="5378" width="3.296875" style="1" customWidth="1"/>
    <col min="5379" max="5380" width="7.796875" style="1" customWidth="1"/>
    <col min="5381" max="5381" width="12.5" style="1" customWidth="1"/>
    <col min="5382" max="5382" width="7.296875" style="1" customWidth="1"/>
    <col min="5383" max="5383" width="4.19921875" style="1" customWidth="1"/>
    <col min="5384" max="5388" width="7.796875" style="1" customWidth="1"/>
    <col min="5389" max="5393" width="9.59765625" style="1" customWidth="1"/>
    <col min="5394" max="5394" width="15.8984375" style="1" customWidth="1"/>
    <col min="5395" max="5395" width="21" style="1" customWidth="1"/>
    <col min="5396" max="5632" width="8.796875" style="1"/>
    <col min="5633" max="5633" width="4.5" style="1" customWidth="1"/>
    <col min="5634" max="5634" width="3.296875" style="1" customWidth="1"/>
    <col min="5635" max="5636" width="7.796875" style="1" customWidth="1"/>
    <col min="5637" max="5637" width="12.5" style="1" customWidth="1"/>
    <col min="5638" max="5638" width="7.296875" style="1" customWidth="1"/>
    <col min="5639" max="5639" width="4.19921875" style="1" customWidth="1"/>
    <col min="5640" max="5644" width="7.796875" style="1" customWidth="1"/>
    <col min="5645" max="5649" width="9.59765625" style="1" customWidth="1"/>
    <col min="5650" max="5650" width="15.8984375" style="1" customWidth="1"/>
    <col min="5651" max="5651" width="21" style="1" customWidth="1"/>
    <col min="5652" max="5888" width="8.796875" style="1"/>
    <col min="5889" max="5889" width="4.5" style="1" customWidth="1"/>
    <col min="5890" max="5890" width="3.296875" style="1" customWidth="1"/>
    <col min="5891" max="5892" width="7.796875" style="1" customWidth="1"/>
    <col min="5893" max="5893" width="12.5" style="1" customWidth="1"/>
    <col min="5894" max="5894" width="7.296875" style="1" customWidth="1"/>
    <col min="5895" max="5895" width="4.19921875" style="1" customWidth="1"/>
    <col min="5896" max="5900" width="7.796875" style="1" customWidth="1"/>
    <col min="5901" max="5905" width="9.59765625" style="1" customWidth="1"/>
    <col min="5906" max="5906" width="15.8984375" style="1" customWidth="1"/>
    <col min="5907" max="5907" width="21" style="1" customWidth="1"/>
    <col min="5908" max="6144" width="8.796875" style="1"/>
    <col min="6145" max="6145" width="4.5" style="1" customWidth="1"/>
    <col min="6146" max="6146" width="3.296875" style="1" customWidth="1"/>
    <col min="6147" max="6148" width="7.796875" style="1" customWidth="1"/>
    <col min="6149" max="6149" width="12.5" style="1" customWidth="1"/>
    <col min="6150" max="6150" width="7.296875" style="1" customWidth="1"/>
    <col min="6151" max="6151" width="4.19921875" style="1" customWidth="1"/>
    <col min="6152" max="6156" width="7.796875" style="1" customWidth="1"/>
    <col min="6157" max="6161" width="9.59765625" style="1" customWidth="1"/>
    <col min="6162" max="6162" width="15.8984375" style="1" customWidth="1"/>
    <col min="6163" max="6163" width="21" style="1" customWidth="1"/>
    <col min="6164" max="6400" width="8.796875" style="1"/>
    <col min="6401" max="6401" width="4.5" style="1" customWidth="1"/>
    <col min="6402" max="6402" width="3.296875" style="1" customWidth="1"/>
    <col min="6403" max="6404" width="7.796875" style="1" customWidth="1"/>
    <col min="6405" max="6405" width="12.5" style="1" customWidth="1"/>
    <col min="6406" max="6406" width="7.296875" style="1" customWidth="1"/>
    <col min="6407" max="6407" width="4.19921875" style="1" customWidth="1"/>
    <col min="6408" max="6412" width="7.796875" style="1" customWidth="1"/>
    <col min="6413" max="6417" width="9.59765625" style="1" customWidth="1"/>
    <col min="6418" max="6418" width="15.8984375" style="1" customWidth="1"/>
    <col min="6419" max="6419" width="21" style="1" customWidth="1"/>
    <col min="6420" max="6656" width="8.796875" style="1"/>
    <col min="6657" max="6657" width="4.5" style="1" customWidth="1"/>
    <col min="6658" max="6658" width="3.296875" style="1" customWidth="1"/>
    <col min="6659" max="6660" width="7.796875" style="1" customWidth="1"/>
    <col min="6661" max="6661" width="12.5" style="1" customWidth="1"/>
    <col min="6662" max="6662" width="7.296875" style="1" customWidth="1"/>
    <col min="6663" max="6663" width="4.19921875" style="1" customWidth="1"/>
    <col min="6664" max="6668" width="7.796875" style="1" customWidth="1"/>
    <col min="6669" max="6673" width="9.59765625" style="1" customWidth="1"/>
    <col min="6674" max="6674" width="15.8984375" style="1" customWidth="1"/>
    <col min="6675" max="6675" width="21" style="1" customWidth="1"/>
    <col min="6676" max="6912" width="8.796875" style="1"/>
    <col min="6913" max="6913" width="4.5" style="1" customWidth="1"/>
    <col min="6914" max="6914" width="3.296875" style="1" customWidth="1"/>
    <col min="6915" max="6916" width="7.796875" style="1" customWidth="1"/>
    <col min="6917" max="6917" width="12.5" style="1" customWidth="1"/>
    <col min="6918" max="6918" width="7.296875" style="1" customWidth="1"/>
    <col min="6919" max="6919" width="4.19921875" style="1" customWidth="1"/>
    <col min="6920" max="6924" width="7.796875" style="1" customWidth="1"/>
    <col min="6925" max="6929" width="9.59765625" style="1" customWidth="1"/>
    <col min="6930" max="6930" width="15.8984375" style="1" customWidth="1"/>
    <col min="6931" max="6931" width="21" style="1" customWidth="1"/>
    <col min="6932" max="7168" width="8.796875" style="1"/>
    <col min="7169" max="7169" width="4.5" style="1" customWidth="1"/>
    <col min="7170" max="7170" width="3.296875" style="1" customWidth="1"/>
    <col min="7171" max="7172" width="7.796875" style="1" customWidth="1"/>
    <col min="7173" max="7173" width="12.5" style="1" customWidth="1"/>
    <col min="7174" max="7174" width="7.296875" style="1" customWidth="1"/>
    <col min="7175" max="7175" width="4.19921875" style="1" customWidth="1"/>
    <col min="7176" max="7180" width="7.796875" style="1" customWidth="1"/>
    <col min="7181" max="7185" width="9.59765625" style="1" customWidth="1"/>
    <col min="7186" max="7186" width="15.8984375" style="1" customWidth="1"/>
    <col min="7187" max="7187" width="21" style="1" customWidth="1"/>
    <col min="7188" max="7424" width="8.796875" style="1"/>
    <col min="7425" max="7425" width="4.5" style="1" customWidth="1"/>
    <col min="7426" max="7426" width="3.296875" style="1" customWidth="1"/>
    <col min="7427" max="7428" width="7.796875" style="1" customWidth="1"/>
    <col min="7429" max="7429" width="12.5" style="1" customWidth="1"/>
    <col min="7430" max="7430" width="7.296875" style="1" customWidth="1"/>
    <col min="7431" max="7431" width="4.19921875" style="1" customWidth="1"/>
    <col min="7432" max="7436" width="7.796875" style="1" customWidth="1"/>
    <col min="7437" max="7441" width="9.59765625" style="1" customWidth="1"/>
    <col min="7442" max="7442" width="15.8984375" style="1" customWidth="1"/>
    <col min="7443" max="7443" width="21" style="1" customWidth="1"/>
    <col min="7444" max="7680" width="8.796875" style="1"/>
    <col min="7681" max="7681" width="4.5" style="1" customWidth="1"/>
    <col min="7682" max="7682" width="3.296875" style="1" customWidth="1"/>
    <col min="7683" max="7684" width="7.796875" style="1" customWidth="1"/>
    <col min="7685" max="7685" width="12.5" style="1" customWidth="1"/>
    <col min="7686" max="7686" width="7.296875" style="1" customWidth="1"/>
    <col min="7687" max="7687" width="4.19921875" style="1" customWidth="1"/>
    <col min="7688" max="7692" width="7.796875" style="1" customWidth="1"/>
    <col min="7693" max="7697" width="9.59765625" style="1" customWidth="1"/>
    <col min="7698" max="7698" width="15.8984375" style="1" customWidth="1"/>
    <col min="7699" max="7699" width="21" style="1" customWidth="1"/>
    <col min="7700" max="7936" width="8.796875" style="1"/>
    <col min="7937" max="7937" width="4.5" style="1" customWidth="1"/>
    <col min="7938" max="7938" width="3.296875" style="1" customWidth="1"/>
    <col min="7939" max="7940" width="7.796875" style="1" customWidth="1"/>
    <col min="7941" max="7941" width="12.5" style="1" customWidth="1"/>
    <col min="7942" max="7942" width="7.296875" style="1" customWidth="1"/>
    <col min="7943" max="7943" width="4.19921875" style="1" customWidth="1"/>
    <col min="7944" max="7948" width="7.796875" style="1" customWidth="1"/>
    <col min="7949" max="7953" width="9.59765625" style="1" customWidth="1"/>
    <col min="7954" max="7954" width="15.8984375" style="1" customWidth="1"/>
    <col min="7955" max="7955" width="21" style="1" customWidth="1"/>
    <col min="7956" max="8192" width="8.796875" style="1"/>
    <col min="8193" max="8193" width="4.5" style="1" customWidth="1"/>
    <col min="8194" max="8194" width="3.296875" style="1" customWidth="1"/>
    <col min="8195" max="8196" width="7.796875" style="1" customWidth="1"/>
    <col min="8197" max="8197" width="12.5" style="1" customWidth="1"/>
    <col min="8198" max="8198" width="7.296875" style="1" customWidth="1"/>
    <col min="8199" max="8199" width="4.19921875" style="1" customWidth="1"/>
    <col min="8200" max="8204" width="7.796875" style="1" customWidth="1"/>
    <col min="8205" max="8209" width="9.59765625" style="1" customWidth="1"/>
    <col min="8210" max="8210" width="15.8984375" style="1" customWidth="1"/>
    <col min="8211" max="8211" width="21" style="1" customWidth="1"/>
    <col min="8212" max="8448" width="8.796875" style="1"/>
    <col min="8449" max="8449" width="4.5" style="1" customWidth="1"/>
    <col min="8450" max="8450" width="3.296875" style="1" customWidth="1"/>
    <col min="8451" max="8452" width="7.796875" style="1" customWidth="1"/>
    <col min="8453" max="8453" width="12.5" style="1" customWidth="1"/>
    <col min="8454" max="8454" width="7.296875" style="1" customWidth="1"/>
    <col min="8455" max="8455" width="4.19921875" style="1" customWidth="1"/>
    <col min="8456" max="8460" width="7.796875" style="1" customWidth="1"/>
    <col min="8461" max="8465" width="9.59765625" style="1" customWidth="1"/>
    <col min="8466" max="8466" width="15.8984375" style="1" customWidth="1"/>
    <col min="8467" max="8467" width="21" style="1" customWidth="1"/>
    <col min="8468" max="8704" width="8.796875" style="1"/>
    <col min="8705" max="8705" width="4.5" style="1" customWidth="1"/>
    <col min="8706" max="8706" width="3.296875" style="1" customWidth="1"/>
    <col min="8707" max="8708" width="7.796875" style="1" customWidth="1"/>
    <col min="8709" max="8709" width="12.5" style="1" customWidth="1"/>
    <col min="8710" max="8710" width="7.296875" style="1" customWidth="1"/>
    <col min="8711" max="8711" width="4.19921875" style="1" customWidth="1"/>
    <col min="8712" max="8716" width="7.796875" style="1" customWidth="1"/>
    <col min="8717" max="8721" width="9.59765625" style="1" customWidth="1"/>
    <col min="8722" max="8722" width="15.8984375" style="1" customWidth="1"/>
    <col min="8723" max="8723" width="21" style="1" customWidth="1"/>
    <col min="8724" max="8960" width="8.796875" style="1"/>
    <col min="8961" max="8961" width="4.5" style="1" customWidth="1"/>
    <col min="8962" max="8962" width="3.296875" style="1" customWidth="1"/>
    <col min="8963" max="8964" width="7.796875" style="1" customWidth="1"/>
    <col min="8965" max="8965" width="12.5" style="1" customWidth="1"/>
    <col min="8966" max="8966" width="7.296875" style="1" customWidth="1"/>
    <col min="8967" max="8967" width="4.19921875" style="1" customWidth="1"/>
    <col min="8968" max="8972" width="7.796875" style="1" customWidth="1"/>
    <col min="8973" max="8977" width="9.59765625" style="1" customWidth="1"/>
    <col min="8978" max="8978" width="15.8984375" style="1" customWidth="1"/>
    <col min="8979" max="8979" width="21" style="1" customWidth="1"/>
    <col min="8980" max="9216" width="8.796875" style="1"/>
    <col min="9217" max="9217" width="4.5" style="1" customWidth="1"/>
    <col min="9218" max="9218" width="3.296875" style="1" customWidth="1"/>
    <col min="9219" max="9220" width="7.796875" style="1" customWidth="1"/>
    <col min="9221" max="9221" width="12.5" style="1" customWidth="1"/>
    <col min="9222" max="9222" width="7.296875" style="1" customWidth="1"/>
    <col min="9223" max="9223" width="4.19921875" style="1" customWidth="1"/>
    <col min="9224" max="9228" width="7.796875" style="1" customWidth="1"/>
    <col min="9229" max="9233" width="9.59765625" style="1" customWidth="1"/>
    <col min="9234" max="9234" width="15.8984375" style="1" customWidth="1"/>
    <col min="9235" max="9235" width="21" style="1" customWidth="1"/>
    <col min="9236" max="9472" width="8.796875" style="1"/>
    <col min="9473" max="9473" width="4.5" style="1" customWidth="1"/>
    <col min="9474" max="9474" width="3.296875" style="1" customWidth="1"/>
    <col min="9475" max="9476" width="7.796875" style="1" customWidth="1"/>
    <col min="9477" max="9477" width="12.5" style="1" customWidth="1"/>
    <col min="9478" max="9478" width="7.296875" style="1" customWidth="1"/>
    <col min="9479" max="9479" width="4.19921875" style="1" customWidth="1"/>
    <col min="9480" max="9484" width="7.796875" style="1" customWidth="1"/>
    <col min="9485" max="9489" width="9.59765625" style="1" customWidth="1"/>
    <col min="9490" max="9490" width="15.8984375" style="1" customWidth="1"/>
    <col min="9491" max="9491" width="21" style="1" customWidth="1"/>
    <col min="9492" max="9728" width="8.796875" style="1"/>
    <col min="9729" max="9729" width="4.5" style="1" customWidth="1"/>
    <col min="9730" max="9730" width="3.296875" style="1" customWidth="1"/>
    <col min="9731" max="9732" width="7.796875" style="1" customWidth="1"/>
    <col min="9733" max="9733" width="12.5" style="1" customWidth="1"/>
    <col min="9734" max="9734" width="7.296875" style="1" customWidth="1"/>
    <col min="9735" max="9735" width="4.19921875" style="1" customWidth="1"/>
    <col min="9736" max="9740" width="7.796875" style="1" customWidth="1"/>
    <col min="9741" max="9745" width="9.59765625" style="1" customWidth="1"/>
    <col min="9746" max="9746" width="15.8984375" style="1" customWidth="1"/>
    <col min="9747" max="9747" width="21" style="1" customWidth="1"/>
    <col min="9748" max="9984" width="8.796875" style="1"/>
    <col min="9985" max="9985" width="4.5" style="1" customWidth="1"/>
    <col min="9986" max="9986" width="3.296875" style="1" customWidth="1"/>
    <col min="9987" max="9988" width="7.796875" style="1" customWidth="1"/>
    <col min="9989" max="9989" width="12.5" style="1" customWidth="1"/>
    <col min="9990" max="9990" width="7.296875" style="1" customWidth="1"/>
    <col min="9991" max="9991" width="4.19921875" style="1" customWidth="1"/>
    <col min="9992" max="9996" width="7.796875" style="1" customWidth="1"/>
    <col min="9997" max="10001" width="9.59765625" style="1" customWidth="1"/>
    <col min="10002" max="10002" width="15.8984375" style="1" customWidth="1"/>
    <col min="10003" max="10003" width="21" style="1" customWidth="1"/>
    <col min="10004" max="10240" width="8.796875" style="1"/>
    <col min="10241" max="10241" width="4.5" style="1" customWidth="1"/>
    <col min="10242" max="10242" width="3.296875" style="1" customWidth="1"/>
    <col min="10243" max="10244" width="7.796875" style="1" customWidth="1"/>
    <col min="10245" max="10245" width="12.5" style="1" customWidth="1"/>
    <col min="10246" max="10246" width="7.296875" style="1" customWidth="1"/>
    <col min="10247" max="10247" width="4.19921875" style="1" customWidth="1"/>
    <col min="10248" max="10252" width="7.796875" style="1" customWidth="1"/>
    <col min="10253" max="10257" width="9.59765625" style="1" customWidth="1"/>
    <col min="10258" max="10258" width="15.8984375" style="1" customWidth="1"/>
    <col min="10259" max="10259" width="21" style="1" customWidth="1"/>
    <col min="10260" max="10496" width="8.796875" style="1"/>
    <col min="10497" max="10497" width="4.5" style="1" customWidth="1"/>
    <col min="10498" max="10498" width="3.296875" style="1" customWidth="1"/>
    <col min="10499" max="10500" width="7.796875" style="1" customWidth="1"/>
    <col min="10501" max="10501" width="12.5" style="1" customWidth="1"/>
    <col min="10502" max="10502" width="7.296875" style="1" customWidth="1"/>
    <col min="10503" max="10503" width="4.19921875" style="1" customWidth="1"/>
    <col min="10504" max="10508" width="7.796875" style="1" customWidth="1"/>
    <col min="10509" max="10513" width="9.59765625" style="1" customWidth="1"/>
    <col min="10514" max="10514" width="15.8984375" style="1" customWidth="1"/>
    <col min="10515" max="10515" width="21" style="1" customWidth="1"/>
    <col min="10516" max="10752" width="8.796875" style="1"/>
    <col min="10753" max="10753" width="4.5" style="1" customWidth="1"/>
    <col min="10754" max="10754" width="3.296875" style="1" customWidth="1"/>
    <col min="10755" max="10756" width="7.796875" style="1" customWidth="1"/>
    <col min="10757" max="10757" width="12.5" style="1" customWidth="1"/>
    <col min="10758" max="10758" width="7.296875" style="1" customWidth="1"/>
    <col min="10759" max="10759" width="4.19921875" style="1" customWidth="1"/>
    <col min="10760" max="10764" width="7.796875" style="1" customWidth="1"/>
    <col min="10765" max="10769" width="9.59765625" style="1" customWidth="1"/>
    <col min="10770" max="10770" width="15.8984375" style="1" customWidth="1"/>
    <col min="10771" max="10771" width="21" style="1" customWidth="1"/>
    <col min="10772" max="11008" width="8.796875" style="1"/>
    <col min="11009" max="11009" width="4.5" style="1" customWidth="1"/>
    <col min="11010" max="11010" width="3.296875" style="1" customWidth="1"/>
    <col min="11011" max="11012" width="7.796875" style="1" customWidth="1"/>
    <col min="11013" max="11013" width="12.5" style="1" customWidth="1"/>
    <col min="11014" max="11014" width="7.296875" style="1" customWidth="1"/>
    <col min="11015" max="11015" width="4.19921875" style="1" customWidth="1"/>
    <col min="11016" max="11020" width="7.796875" style="1" customWidth="1"/>
    <col min="11021" max="11025" width="9.59765625" style="1" customWidth="1"/>
    <col min="11026" max="11026" width="15.8984375" style="1" customWidth="1"/>
    <col min="11027" max="11027" width="21" style="1" customWidth="1"/>
    <col min="11028" max="11264" width="8.796875" style="1"/>
    <col min="11265" max="11265" width="4.5" style="1" customWidth="1"/>
    <col min="11266" max="11266" width="3.296875" style="1" customWidth="1"/>
    <col min="11267" max="11268" width="7.796875" style="1" customWidth="1"/>
    <col min="11269" max="11269" width="12.5" style="1" customWidth="1"/>
    <col min="11270" max="11270" width="7.296875" style="1" customWidth="1"/>
    <col min="11271" max="11271" width="4.19921875" style="1" customWidth="1"/>
    <col min="11272" max="11276" width="7.796875" style="1" customWidth="1"/>
    <col min="11277" max="11281" width="9.59765625" style="1" customWidth="1"/>
    <col min="11282" max="11282" width="15.8984375" style="1" customWidth="1"/>
    <col min="11283" max="11283" width="21" style="1" customWidth="1"/>
    <col min="11284" max="11520" width="8.796875" style="1"/>
    <col min="11521" max="11521" width="4.5" style="1" customWidth="1"/>
    <col min="11522" max="11522" width="3.296875" style="1" customWidth="1"/>
    <col min="11523" max="11524" width="7.796875" style="1" customWidth="1"/>
    <col min="11525" max="11525" width="12.5" style="1" customWidth="1"/>
    <col min="11526" max="11526" width="7.296875" style="1" customWidth="1"/>
    <col min="11527" max="11527" width="4.19921875" style="1" customWidth="1"/>
    <col min="11528" max="11532" width="7.796875" style="1" customWidth="1"/>
    <col min="11533" max="11537" width="9.59765625" style="1" customWidth="1"/>
    <col min="11538" max="11538" width="15.8984375" style="1" customWidth="1"/>
    <col min="11539" max="11539" width="21" style="1" customWidth="1"/>
    <col min="11540" max="11776" width="8.796875" style="1"/>
    <col min="11777" max="11777" width="4.5" style="1" customWidth="1"/>
    <col min="11778" max="11778" width="3.296875" style="1" customWidth="1"/>
    <col min="11779" max="11780" width="7.796875" style="1" customWidth="1"/>
    <col min="11781" max="11781" width="12.5" style="1" customWidth="1"/>
    <col min="11782" max="11782" width="7.296875" style="1" customWidth="1"/>
    <col min="11783" max="11783" width="4.19921875" style="1" customWidth="1"/>
    <col min="11784" max="11788" width="7.796875" style="1" customWidth="1"/>
    <col min="11789" max="11793" width="9.59765625" style="1" customWidth="1"/>
    <col min="11794" max="11794" width="15.8984375" style="1" customWidth="1"/>
    <col min="11795" max="11795" width="21" style="1" customWidth="1"/>
    <col min="11796" max="12032" width="8.796875" style="1"/>
    <col min="12033" max="12033" width="4.5" style="1" customWidth="1"/>
    <col min="12034" max="12034" width="3.296875" style="1" customWidth="1"/>
    <col min="12035" max="12036" width="7.796875" style="1" customWidth="1"/>
    <col min="12037" max="12037" width="12.5" style="1" customWidth="1"/>
    <col min="12038" max="12038" width="7.296875" style="1" customWidth="1"/>
    <col min="12039" max="12039" width="4.19921875" style="1" customWidth="1"/>
    <col min="12040" max="12044" width="7.796875" style="1" customWidth="1"/>
    <col min="12045" max="12049" width="9.59765625" style="1" customWidth="1"/>
    <col min="12050" max="12050" width="15.8984375" style="1" customWidth="1"/>
    <col min="12051" max="12051" width="21" style="1" customWidth="1"/>
    <col min="12052" max="12288" width="8.796875" style="1"/>
    <col min="12289" max="12289" width="4.5" style="1" customWidth="1"/>
    <col min="12290" max="12290" width="3.296875" style="1" customWidth="1"/>
    <col min="12291" max="12292" width="7.796875" style="1" customWidth="1"/>
    <col min="12293" max="12293" width="12.5" style="1" customWidth="1"/>
    <col min="12294" max="12294" width="7.296875" style="1" customWidth="1"/>
    <col min="12295" max="12295" width="4.19921875" style="1" customWidth="1"/>
    <col min="12296" max="12300" width="7.796875" style="1" customWidth="1"/>
    <col min="12301" max="12305" width="9.59765625" style="1" customWidth="1"/>
    <col min="12306" max="12306" width="15.8984375" style="1" customWidth="1"/>
    <col min="12307" max="12307" width="21" style="1" customWidth="1"/>
    <col min="12308" max="12544" width="8.796875" style="1"/>
    <col min="12545" max="12545" width="4.5" style="1" customWidth="1"/>
    <col min="12546" max="12546" width="3.296875" style="1" customWidth="1"/>
    <col min="12547" max="12548" width="7.796875" style="1" customWidth="1"/>
    <col min="12549" max="12549" width="12.5" style="1" customWidth="1"/>
    <col min="12550" max="12550" width="7.296875" style="1" customWidth="1"/>
    <col min="12551" max="12551" width="4.19921875" style="1" customWidth="1"/>
    <col min="12552" max="12556" width="7.796875" style="1" customWidth="1"/>
    <col min="12557" max="12561" width="9.59765625" style="1" customWidth="1"/>
    <col min="12562" max="12562" width="15.8984375" style="1" customWidth="1"/>
    <col min="12563" max="12563" width="21" style="1" customWidth="1"/>
    <col min="12564" max="12800" width="8.796875" style="1"/>
    <col min="12801" max="12801" width="4.5" style="1" customWidth="1"/>
    <col min="12802" max="12802" width="3.296875" style="1" customWidth="1"/>
    <col min="12803" max="12804" width="7.796875" style="1" customWidth="1"/>
    <col min="12805" max="12805" width="12.5" style="1" customWidth="1"/>
    <col min="12806" max="12806" width="7.296875" style="1" customWidth="1"/>
    <col min="12807" max="12807" width="4.19921875" style="1" customWidth="1"/>
    <col min="12808" max="12812" width="7.796875" style="1" customWidth="1"/>
    <col min="12813" max="12817" width="9.59765625" style="1" customWidth="1"/>
    <col min="12818" max="12818" width="15.8984375" style="1" customWidth="1"/>
    <col min="12819" max="12819" width="21" style="1" customWidth="1"/>
    <col min="12820" max="13056" width="8.796875" style="1"/>
    <col min="13057" max="13057" width="4.5" style="1" customWidth="1"/>
    <col min="13058" max="13058" width="3.296875" style="1" customWidth="1"/>
    <col min="13059" max="13060" width="7.796875" style="1" customWidth="1"/>
    <col min="13061" max="13061" width="12.5" style="1" customWidth="1"/>
    <col min="13062" max="13062" width="7.296875" style="1" customWidth="1"/>
    <col min="13063" max="13063" width="4.19921875" style="1" customWidth="1"/>
    <col min="13064" max="13068" width="7.796875" style="1" customWidth="1"/>
    <col min="13069" max="13073" width="9.59765625" style="1" customWidth="1"/>
    <col min="13074" max="13074" width="15.8984375" style="1" customWidth="1"/>
    <col min="13075" max="13075" width="21" style="1" customWidth="1"/>
    <col min="13076" max="13312" width="8.796875" style="1"/>
    <col min="13313" max="13313" width="4.5" style="1" customWidth="1"/>
    <col min="13314" max="13314" width="3.296875" style="1" customWidth="1"/>
    <col min="13315" max="13316" width="7.796875" style="1" customWidth="1"/>
    <col min="13317" max="13317" width="12.5" style="1" customWidth="1"/>
    <col min="13318" max="13318" width="7.296875" style="1" customWidth="1"/>
    <col min="13319" max="13319" width="4.19921875" style="1" customWidth="1"/>
    <col min="13320" max="13324" width="7.796875" style="1" customWidth="1"/>
    <col min="13325" max="13329" width="9.59765625" style="1" customWidth="1"/>
    <col min="13330" max="13330" width="15.8984375" style="1" customWidth="1"/>
    <col min="13331" max="13331" width="21" style="1" customWidth="1"/>
    <col min="13332" max="13568" width="8.796875" style="1"/>
    <col min="13569" max="13569" width="4.5" style="1" customWidth="1"/>
    <col min="13570" max="13570" width="3.296875" style="1" customWidth="1"/>
    <col min="13571" max="13572" width="7.796875" style="1" customWidth="1"/>
    <col min="13573" max="13573" width="12.5" style="1" customWidth="1"/>
    <col min="13574" max="13574" width="7.296875" style="1" customWidth="1"/>
    <col min="13575" max="13575" width="4.19921875" style="1" customWidth="1"/>
    <col min="13576" max="13580" width="7.796875" style="1" customWidth="1"/>
    <col min="13581" max="13585" width="9.59765625" style="1" customWidth="1"/>
    <col min="13586" max="13586" width="15.8984375" style="1" customWidth="1"/>
    <col min="13587" max="13587" width="21" style="1" customWidth="1"/>
    <col min="13588" max="13824" width="8.796875" style="1"/>
    <col min="13825" max="13825" width="4.5" style="1" customWidth="1"/>
    <col min="13826" max="13826" width="3.296875" style="1" customWidth="1"/>
    <col min="13827" max="13828" width="7.796875" style="1" customWidth="1"/>
    <col min="13829" max="13829" width="12.5" style="1" customWidth="1"/>
    <col min="13830" max="13830" width="7.296875" style="1" customWidth="1"/>
    <col min="13831" max="13831" width="4.19921875" style="1" customWidth="1"/>
    <col min="13832" max="13836" width="7.796875" style="1" customWidth="1"/>
    <col min="13837" max="13841" width="9.59765625" style="1" customWidth="1"/>
    <col min="13842" max="13842" width="15.8984375" style="1" customWidth="1"/>
    <col min="13843" max="13843" width="21" style="1" customWidth="1"/>
    <col min="13844" max="14080" width="8.796875" style="1"/>
    <col min="14081" max="14081" width="4.5" style="1" customWidth="1"/>
    <col min="14082" max="14082" width="3.296875" style="1" customWidth="1"/>
    <col min="14083" max="14084" width="7.796875" style="1" customWidth="1"/>
    <col min="14085" max="14085" width="12.5" style="1" customWidth="1"/>
    <col min="14086" max="14086" width="7.296875" style="1" customWidth="1"/>
    <col min="14087" max="14087" width="4.19921875" style="1" customWidth="1"/>
    <col min="14088" max="14092" width="7.796875" style="1" customWidth="1"/>
    <col min="14093" max="14097" width="9.59765625" style="1" customWidth="1"/>
    <col min="14098" max="14098" width="15.8984375" style="1" customWidth="1"/>
    <col min="14099" max="14099" width="21" style="1" customWidth="1"/>
    <col min="14100" max="14336" width="8.796875" style="1"/>
    <col min="14337" max="14337" width="4.5" style="1" customWidth="1"/>
    <col min="14338" max="14338" width="3.296875" style="1" customWidth="1"/>
    <col min="14339" max="14340" width="7.796875" style="1" customWidth="1"/>
    <col min="14341" max="14341" width="12.5" style="1" customWidth="1"/>
    <col min="14342" max="14342" width="7.296875" style="1" customWidth="1"/>
    <col min="14343" max="14343" width="4.19921875" style="1" customWidth="1"/>
    <col min="14344" max="14348" width="7.796875" style="1" customWidth="1"/>
    <col min="14349" max="14353" width="9.59765625" style="1" customWidth="1"/>
    <col min="14354" max="14354" width="15.8984375" style="1" customWidth="1"/>
    <col min="14355" max="14355" width="21" style="1" customWidth="1"/>
    <col min="14356" max="14592" width="8.796875" style="1"/>
    <col min="14593" max="14593" width="4.5" style="1" customWidth="1"/>
    <col min="14594" max="14594" width="3.296875" style="1" customWidth="1"/>
    <col min="14595" max="14596" width="7.796875" style="1" customWidth="1"/>
    <col min="14597" max="14597" width="12.5" style="1" customWidth="1"/>
    <col min="14598" max="14598" width="7.296875" style="1" customWidth="1"/>
    <col min="14599" max="14599" width="4.19921875" style="1" customWidth="1"/>
    <col min="14600" max="14604" width="7.796875" style="1" customWidth="1"/>
    <col min="14605" max="14609" width="9.59765625" style="1" customWidth="1"/>
    <col min="14610" max="14610" width="15.8984375" style="1" customWidth="1"/>
    <col min="14611" max="14611" width="21" style="1" customWidth="1"/>
    <col min="14612" max="14848" width="8.796875" style="1"/>
    <col min="14849" max="14849" width="4.5" style="1" customWidth="1"/>
    <col min="14850" max="14850" width="3.296875" style="1" customWidth="1"/>
    <col min="14851" max="14852" width="7.796875" style="1" customWidth="1"/>
    <col min="14853" max="14853" width="12.5" style="1" customWidth="1"/>
    <col min="14854" max="14854" width="7.296875" style="1" customWidth="1"/>
    <col min="14855" max="14855" width="4.19921875" style="1" customWidth="1"/>
    <col min="14856" max="14860" width="7.796875" style="1" customWidth="1"/>
    <col min="14861" max="14865" width="9.59765625" style="1" customWidth="1"/>
    <col min="14866" max="14866" width="15.8984375" style="1" customWidth="1"/>
    <col min="14867" max="14867" width="21" style="1" customWidth="1"/>
    <col min="14868" max="15104" width="8.796875" style="1"/>
    <col min="15105" max="15105" width="4.5" style="1" customWidth="1"/>
    <col min="15106" max="15106" width="3.296875" style="1" customWidth="1"/>
    <col min="15107" max="15108" width="7.796875" style="1" customWidth="1"/>
    <col min="15109" max="15109" width="12.5" style="1" customWidth="1"/>
    <col min="15110" max="15110" width="7.296875" style="1" customWidth="1"/>
    <col min="15111" max="15111" width="4.19921875" style="1" customWidth="1"/>
    <col min="15112" max="15116" width="7.796875" style="1" customWidth="1"/>
    <col min="15117" max="15121" width="9.59765625" style="1" customWidth="1"/>
    <col min="15122" max="15122" width="15.8984375" style="1" customWidth="1"/>
    <col min="15123" max="15123" width="21" style="1" customWidth="1"/>
    <col min="15124" max="15360" width="8.796875" style="1"/>
    <col min="15361" max="15361" width="4.5" style="1" customWidth="1"/>
    <col min="15362" max="15362" width="3.296875" style="1" customWidth="1"/>
    <col min="15363" max="15364" width="7.796875" style="1" customWidth="1"/>
    <col min="15365" max="15365" width="12.5" style="1" customWidth="1"/>
    <col min="15366" max="15366" width="7.296875" style="1" customWidth="1"/>
    <col min="15367" max="15367" width="4.19921875" style="1" customWidth="1"/>
    <col min="15368" max="15372" width="7.796875" style="1" customWidth="1"/>
    <col min="15373" max="15377" width="9.59765625" style="1" customWidth="1"/>
    <col min="15378" max="15378" width="15.8984375" style="1" customWidth="1"/>
    <col min="15379" max="15379" width="21" style="1" customWidth="1"/>
    <col min="15380" max="15616" width="8.796875" style="1"/>
    <col min="15617" max="15617" width="4.5" style="1" customWidth="1"/>
    <col min="15618" max="15618" width="3.296875" style="1" customWidth="1"/>
    <col min="15619" max="15620" width="7.796875" style="1" customWidth="1"/>
    <col min="15621" max="15621" width="12.5" style="1" customWidth="1"/>
    <col min="15622" max="15622" width="7.296875" style="1" customWidth="1"/>
    <col min="15623" max="15623" width="4.19921875" style="1" customWidth="1"/>
    <col min="15624" max="15628" width="7.796875" style="1" customWidth="1"/>
    <col min="15629" max="15633" width="9.59765625" style="1" customWidth="1"/>
    <col min="15634" max="15634" width="15.8984375" style="1" customWidth="1"/>
    <col min="15635" max="15635" width="21" style="1" customWidth="1"/>
    <col min="15636" max="15872" width="8.796875" style="1"/>
    <col min="15873" max="15873" width="4.5" style="1" customWidth="1"/>
    <col min="15874" max="15874" width="3.296875" style="1" customWidth="1"/>
    <col min="15875" max="15876" width="7.796875" style="1" customWidth="1"/>
    <col min="15877" max="15877" width="12.5" style="1" customWidth="1"/>
    <col min="15878" max="15878" width="7.296875" style="1" customWidth="1"/>
    <col min="15879" max="15879" width="4.19921875" style="1" customWidth="1"/>
    <col min="15880" max="15884" width="7.796875" style="1" customWidth="1"/>
    <col min="15885" max="15889" width="9.59765625" style="1" customWidth="1"/>
    <col min="15890" max="15890" width="15.8984375" style="1" customWidth="1"/>
    <col min="15891" max="15891" width="21" style="1" customWidth="1"/>
    <col min="15892" max="16128" width="8.796875" style="1"/>
    <col min="16129" max="16129" width="4.5" style="1" customWidth="1"/>
    <col min="16130" max="16130" width="3.296875" style="1" customWidth="1"/>
    <col min="16131" max="16132" width="7.796875" style="1" customWidth="1"/>
    <col min="16133" max="16133" width="12.5" style="1" customWidth="1"/>
    <col min="16134" max="16134" width="7.296875" style="1" customWidth="1"/>
    <col min="16135" max="16135" width="4.19921875" style="1" customWidth="1"/>
    <col min="16136" max="16140" width="7.796875" style="1" customWidth="1"/>
    <col min="16141" max="16145" width="9.59765625" style="1" customWidth="1"/>
    <col min="16146" max="16146" width="15.8984375" style="1" customWidth="1"/>
    <col min="16147" max="16147" width="21" style="1" customWidth="1"/>
    <col min="16148" max="16384" width="8.796875" style="1"/>
  </cols>
  <sheetData>
    <row r="2" spans="1:19" x14ac:dyDescent="0.2">
      <c r="A2" s="1" t="s">
        <v>0</v>
      </c>
    </row>
    <row r="3" spans="1:19" ht="21" customHeight="1" thickBo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9" ht="18.75" customHeight="1" x14ac:dyDescent="0.2">
      <c r="A4" s="164"/>
      <c r="B4" s="166" t="s">
        <v>1</v>
      </c>
      <c r="C4" s="166" t="s">
        <v>2</v>
      </c>
      <c r="D4" s="166" t="s">
        <v>3</v>
      </c>
      <c r="E4" s="166" t="s">
        <v>4</v>
      </c>
      <c r="F4" s="166" t="s">
        <v>5</v>
      </c>
      <c r="G4" s="155" t="s">
        <v>6</v>
      </c>
      <c r="H4" s="157" t="s">
        <v>7</v>
      </c>
      <c r="I4" s="158"/>
      <c r="J4" s="158"/>
      <c r="K4" s="159"/>
      <c r="L4" s="4" t="s">
        <v>8</v>
      </c>
      <c r="M4" s="160" t="s">
        <v>7</v>
      </c>
      <c r="N4" s="160"/>
      <c r="O4" s="160"/>
      <c r="P4" s="161"/>
      <c r="Q4" s="3" t="s">
        <v>8</v>
      </c>
      <c r="R4" s="3" t="s">
        <v>9</v>
      </c>
      <c r="S4" s="162" t="s">
        <v>10</v>
      </c>
    </row>
    <row r="5" spans="1:19" ht="41.25" customHeight="1" thickBot="1" x14ac:dyDescent="0.25">
      <c r="A5" s="165"/>
      <c r="B5" s="167"/>
      <c r="C5" s="167"/>
      <c r="D5" s="167"/>
      <c r="E5" s="167"/>
      <c r="F5" s="167"/>
      <c r="G5" s="156"/>
      <c r="H5" s="7" t="s">
        <v>11</v>
      </c>
      <c r="I5" s="8" t="s">
        <v>12</v>
      </c>
      <c r="J5" s="8" t="s">
        <v>13</v>
      </c>
      <c r="K5" s="9" t="s">
        <v>14</v>
      </c>
      <c r="L5" s="10" t="s">
        <v>15</v>
      </c>
      <c r="M5" s="11" t="s">
        <v>16</v>
      </c>
      <c r="N5" s="12" t="s">
        <v>17</v>
      </c>
      <c r="O5" s="12" t="s">
        <v>18</v>
      </c>
      <c r="P5" s="12" t="s">
        <v>19</v>
      </c>
      <c r="Q5" s="13" t="s">
        <v>20</v>
      </c>
      <c r="R5" s="14" t="s">
        <v>21</v>
      </c>
      <c r="S5" s="163"/>
    </row>
    <row r="6" spans="1:19" ht="30.75" customHeight="1" x14ac:dyDescent="0.2">
      <c r="A6" s="15">
        <v>1</v>
      </c>
      <c r="B6" s="16">
        <v>1</v>
      </c>
      <c r="C6" s="17">
        <v>23501</v>
      </c>
      <c r="D6" s="16">
        <v>235</v>
      </c>
      <c r="E6" s="18" t="s">
        <v>138</v>
      </c>
      <c r="F6" s="16" t="s">
        <v>22</v>
      </c>
      <c r="G6" s="19">
        <v>3</v>
      </c>
      <c r="H6" s="20">
        <v>1</v>
      </c>
      <c r="I6" s="18">
        <v>8</v>
      </c>
      <c r="J6" s="18"/>
      <c r="K6" s="21"/>
      <c r="L6" s="22">
        <v>431</v>
      </c>
      <c r="M6" s="23">
        <v>1700</v>
      </c>
      <c r="N6" s="18">
        <v>25000</v>
      </c>
      <c r="O6" s="18"/>
      <c r="P6" s="18"/>
      <c r="Q6" s="24">
        <v>6500</v>
      </c>
      <c r="R6" s="24" t="s">
        <v>23</v>
      </c>
      <c r="S6" s="22" t="s">
        <v>24</v>
      </c>
    </row>
    <row r="7" spans="1:19" ht="33" customHeight="1" x14ac:dyDescent="0.2">
      <c r="A7" s="25">
        <v>2</v>
      </c>
      <c r="B7" s="16">
        <v>2</v>
      </c>
      <c r="C7" s="17">
        <v>23501</v>
      </c>
      <c r="D7" s="16">
        <v>235</v>
      </c>
      <c r="E7" s="18" t="s">
        <v>137</v>
      </c>
      <c r="F7" s="16" t="s">
        <v>22</v>
      </c>
      <c r="G7" s="19">
        <v>1</v>
      </c>
      <c r="H7" s="20">
        <v>1</v>
      </c>
      <c r="I7" s="18">
        <v>15</v>
      </c>
      <c r="J7" s="18"/>
      <c r="K7" s="21"/>
      <c r="L7" s="22">
        <v>411</v>
      </c>
      <c r="M7" s="23">
        <v>1250</v>
      </c>
      <c r="N7" s="18">
        <v>43500</v>
      </c>
      <c r="O7" s="18"/>
      <c r="P7" s="18"/>
      <c r="Q7" s="24">
        <v>5500</v>
      </c>
      <c r="R7" s="24" t="s">
        <v>136</v>
      </c>
      <c r="S7" s="22" t="s">
        <v>139</v>
      </c>
    </row>
    <row r="8" spans="1:19" ht="14.4" x14ac:dyDescent="0.2">
      <c r="A8" s="25">
        <v>3</v>
      </c>
      <c r="B8" s="16"/>
      <c r="C8" s="17"/>
      <c r="D8" s="16"/>
      <c r="E8" s="18"/>
      <c r="F8" s="16"/>
      <c r="G8" s="19"/>
      <c r="H8" s="20"/>
      <c r="I8" s="18"/>
      <c r="J8" s="18"/>
      <c r="K8" s="21"/>
      <c r="L8" s="22"/>
      <c r="M8" s="23"/>
      <c r="N8" s="18"/>
      <c r="O8" s="18"/>
      <c r="P8" s="18"/>
      <c r="Q8" s="24"/>
      <c r="R8" s="24"/>
      <c r="S8" s="22"/>
    </row>
    <row r="9" spans="1:19" ht="14.4" x14ac:dyDescent="0.2">
      <c r="A9" s="25">
        <v>4</v>
      </c>
      <c r="B9" s="16"/>
      <c r="C9" s="17"/>
      <c r="D9" s="16"/>
      <c r="E9" s="18"/>
      <c r="F9" s="16"/>
      <c r="G9" s="19"/>
      <c r="H9" s="20"/>
      <c r="I9" s="18"/>
      <c r="J9" s="18"/>
      <c r="K9" s="21"/>
      <c r="L9" s="22"/>
      <c r="M9" s="23"/>
      <c r="N9" s="18"/>
      <c r="O9" s="18"/>
      <c r="P9" s="18"/>
      <c r="Q9" s="24"/>
      <c r="R9" s="24"/>
      <c r="S9" s="22"/>
    </row>
    <row r="11" spans="1:19" ht="26.4" x14ac:dyDescent="0.2">
      <c r="A11" s="1" t="s">
        <v>25</v>
      </c>
      <c r="B11" s="1" t="s">
        <v>26</v>
      </c>
      <c r="D11" s="1" t="s">
        <v>27</v>
      </c>
      <c r="E11" s="1" t="s">
        <v>28</v>
      </c>
      <c r="G11" s="1" t="s">
        <v>29</v>
      </c>
      <c r="I11" s="1" t="s">
        <v>30</v>
      </c>
      <c r="L11" s="1" t="s">
        <v>31</v>
      </c>
      <c r="M11" s="1" t="s">
        <v>32</v>
      </c>
      <c r="N11" s="26" t="s">
        <v>33</v>
      </c>
      <c r="O11" s="1" t="s">
        <v>34</v>
      </c>
      <c r="Q11" s="1" t="s">
        <v>35</v>
      </c>
      <c r="R11" s="1" t="s">
        <v>36</v>
      </c>
    </row>
    <row r="12" spans="1:19" x14ac:dyDescent="0.2">
      <c r="B12" s="1" t="s">
        <v>37</v>
      </c>
      <c r="E12" s="1" t="s">
        <v>38</v>
      </c>
      <c r="I12" s="1" t="s">
        <v>39</v>
      </c>
      <c r="M12" s="1" t="s">
        <v>40</v>
      </c>
      <c r="R12" s="1" t="s">
        <v>41</v>
      </c>
    </row>
    <row r="13" spans="1:19" x14ac:dyDescent="0.2">
      <c r="M13" s="1" t="s">
        <v>42</v>
      </c>
      <c r="N13" s="1" t="s">
        <v>43</v>
      </c>
      <c r="O13" s="1" t="s">
        <v>44</v>
      </c>
      <c r="R13" s="1" t="s">
        <v>45</v>
      </c>
    </row>
    <row r="14" spans="1:19" x14ac:dyDescent="0.2">
      <c r="O14" s="1" t="s">
        <v>46</v>
      </c>
      <c r="R14" s="1" t="s">
        <v>47</v>
      </c>
    </row>
    <row r="15" spans="1:19" x14ac:dyDescent="0.2">
      <c r="O15" s="1" t="s">
        <v>48</v>
      </c>
      <c r="R15" s="1" t="s">
        <v>49</v>
      </c>
    </row>
    <row r="16" spans="1:19" x14ac:dyDescent="0.2">
      <c r="O16" s="1" t="s">
        <v>50</v>
      </c>
      <c r="R16" s="1" t="s">
        <v>51</v>
      </c>
    </row>
    <row r="17" spans="15:15" x14ac:dyDescent="0.2">
      <c r="O17" s="1" t="s">
        <v>52</v>
      </c>
    </row>
  </sheetData>
  <protectedRanges>
    <protectedRange sqref="A4:S9" name="範囲1_1"/>
  </protectedRanges>
  <mergeCells count="10">
    <mergeCell ref="G4:G5"/>
    <mergeCell ref="H4:K4"/>
    <mergeCell ref="M4:P4"/>
    <mergeCell ref="S4:S5"/>
    <mergeCell ref="A4:A5"/>
    <mergeCell ref="B4:B5"/>
    <mergeCell ref="C4:C5"/>
    <mergeCell ref="D4:D5"/>
    <mergeCell ref="E4:E5"/>
    <mergeCell ref="F4:F5"/>
  </mergeCells>
  <phoneticPr fontId="2"/>
  <dataValidations count="2">
    <dataValidation imeMode="halfKatakana" allowBlank="1" showInputMessage="1" showErrorMessage="1" sqref="S6:S9 JO6:JO9 TK6:TK9 ADG6:ADG9 ANC6:ANC9 AWY6:AWY9 BGU6:BGU9 BQQ6:BQQ9 CAM6:CAM9 CKI6:CKI9 CUE6:CUE9 DEA6:DEA9 DNW6:DNW9 DXS6:DXS9 EHO6:EHO9 ERK6:ERK9 FBG6:FBG9 FLC6:FLC9 FUY6:FUY9 GEU6:GEU9 GOQ6:GOQ9 GYM6:GYM9 HII6:HII9 HSE6:HSE9 ICA6:ICA9 ILW6:ILW9 IVS6:IVS9 JFO6:JFO9 JPK6:JPK9 JZG6:JZG9 KJC6:KJC9 KSY6:KSY9 LCU6:LCU9 LMQ6:LMQ9 LWM6:LWM9 MGI6:MGI9 MQE6:MQE9 NAA6:NAA9 NJW6:NJW9 NTS6:NTS9 ODO6:ODO9 ONK6:ONK9 OXG6:OXG9 PHC6:PHC9 PQY6:PQY9 QAU6:QAU9 QKQ6:QKQ9 QUM6:QUM9 REI6:REI9 ROE6:ROE9 RYA6:RYA9 SHW6:SHW9 SRS6:SRS9 TBO6:TBO9 TLK6:TLK9 TVG6:TVG9 UFC6:UFC9 UOY6:UOY9 UYU6:UYU9 VIQ6:VIQ9 VSM6:VSM9 WCI6:WCI9 WME6:WME9 WWA6:WWA9 S65542:S65545 JO65542:JO65545 TK65542:TK65545 ADG65542:ADG65545 ANC65542:ANC65545 AWY65542:AWY65545 BGU65542:BGU65545 BQQ65542:BQQ65545 CAM65542:CAM65545 CKI65542:CKI65545 CUE65542:CUE65545 DEA65542:DEA65545 DNW65542:DNW65545 DXS65542:DXS65545 EHO65542:EHO65545 ERK65542:ERK65545 FBG65542:FBG65545 FLC65542:FLC65545 FUY65542:FUY65545 GEU65542:GEU65545 GOQ65542:GOQ65545 GYM65542:GYM65545 HII65542:HII65545 HSE65542:HSE65545 ICA65542:ICA65545 ILW65542:ILW65545 IVS65542:IVS65545 JFO65542:JFO65545 JPK65542:JPK65545 JZG65542:JZG65545 KJC65542:KJC65545 KSY65542:KSY65545 LCU65542:LCU65545 LMQ65542:LMQ65545 LWM65542:LWM65545 MGI65542:MGI65545 MQE65542:MQE65545 NAA65542:NAA65545 NJW65542:NJW65545 NTS65542:NTS65545 ODO65542:ODO65545 ONK65542:ONK65545 OXG65542:OXG65545 PHC65542:PHC65545 PQY65542:PQY65545 QAU65542:QAU65545 QKQ65542:QKQ65545 QUM65542:QUM65545 REI65542:REI65545 ROE65542:ROE65545 RYA65542:RYA65545 SHW65542:SHW65545 SRS65542:SRS65545 TBO65542:TBO65545 TLK65542:TLK65545 TVG65542:TVG65545 UFC65542:UFC65545 UOY65542:UOY65545 UYU65542:UYU65545 VIQ65542:VIQ65545 VSM65542:VSM65545 WCI65542:WCI65545 WME65542:WME65545 WWA65542:WWA65545 S131078:S131081 JO131078:JO131081 TK131078:TK131081 ADG131078:ADG131081 ANC131078:ANC131081 AWY131078:AWY131081 BGU131078:BGU131081 BQQ131078:BQQ131081 CAM131078:CAM131081 CKI131078:CKI131081 CUE131078:CUE131081 DEA131078:DEA131081 DNW131078:DNW131081 DXS131078:DXS131081 EHO131078:EHO131081 ERK131078:ERK131081 FBG131078:FBG131081 FLC131078:FLC131081 FUY131078:FUY131081 GEU131078:GEU131081 GOQ131078:GOQ131081 GYM131078:GYM131081 HII131078:HII131081 HSE131078:HSE131081 ICA131078:ICA131081 ILW131078:ILW131081 IVS131078:IVS131081 JFO131078:JFO131081 JPK131078:JPK131081 JZG131078:JZG131081 KJC131078:KJC131081 KSY131078:KSY131081 LCU131078:LCU131081 LMQ131078:LMQ131081 LWM131078:LWM131081 MGI131078:MGI131081 MQE131078:MQE131081 NAA131078:NAA131081 NJW131078:NJW131081 NTS131078:NTS131081 ODO131078:ODO131081 ONK131078:ONK131081 OXG131078:OXG131081 PHC131078:PHC131081 PQY131078:PQY131081 QAU131078:QAU131081 QKQ131078:QKQ131081 QUM131078:QUM131081 REI131078:REI131081 ROE131078:ROE131081 RYA131078:RYA131081 SHW131078:SHW131081 SRS131078:SRS131081 TBO131078:TBO131081 TLK131078:TLK131081 TVG131078:TVG131081 UFC131078:UFC131081 UOY131078:UOY131081 UYU131078:UYU131081 VIQ131078:VIQ131081 VSM131078:VSM131081 WCI131078:WCI131081 WME131078:WME131081 WWA131078:WWA131081 S196614:S196617 JO196614:JO196617 TK196614:TK196617 ADG196614:ADG196617 ANC196614:ANC196617 AWY196614:AWY196617 BGU196614:BGU196617 BQQ196614:BQQ196617 CAM196614:CAM196617 CKI196614:CKI196617 CUE196614:CUE196617 DEA196614:DEA196617 DNW196614:DNW196617 DXS196614:DXS196617 EHO196614:EHO196617 ERK196614:ERK196617 FBG196614:FBG196617 FLC196614:FLC196617 FUY196614:FUY196617 GEU196614:GEU196617 GOQ196614:GOQ196617 GYM196614:GYM196617 HII196614:HII196617 HSE196614:HSE196617 ICA196614:ICA196617 ILW196614:ILW196617 IVS196614:IVS196617 JFO196614:JFO196617 JPK196614:JPK196617 JZG196614:JZG196617 KJC196614:KJC196617 KSY196614:KSY196617 LCU196614:LCU196617 LMQ196614:LMQ196617 LWM196614:LWM196617 MGI196614:MGI196617 MQE196614:MQE196617 NAA196614:NAA196617 NJW196614:NJW196617 NTS196614:NTS196617 ODO196614:ODO196617 ONK196614:ONK196617 OXG196614:OXG196617 PHC196614:PHC196617 PQY196614:PQY196617 QAU196614:QAU196617 QKQ196614:QKQ196617 QUM196614:QUM196617 REI196614:REI196617 ROE196614:ROE196617 RYA196614:RYA196617 SHW196614:SHW196617 SRS196614:SRS196617 TBO196614:TBO196617 TLK196614:TLK196617 TVG196614:TVG196617 UFC196614:UFC196617 UOY196614:UOY196617 UYU196614:UYU196617 VIQ196614:VIQ196617 VSM196614:VSM196617 WCI196614:WCI196617 WME196614:WME196617 WWA196614:WWA196617 S262150:S262153 JO262150:JO262153 TK262150:TK262153 ADG262150:ADG262153 ANC262150:ANC262153 AWY262150:AWY262153 BGU262150:BGU262153 BQQ262150:BQQ262153 CAM262150:CAM262153 CKI262150:CKI262153 CUE262150:CUE262153 DEA262150:DEA262153 DNW262150:DNW262153 DXS262150:DXS262153 EHO262150:EHO262153 ERK262150:ERK262153 FBG262150:FBG262153 FLC262150:FLC262153 FUY262150:FUY262153 GEU262150:GEU262153 GOQ262150:GOQ262153 GYM262150:GYM262153 HII262150:HII262153 HSE262150:HSE262153 ICA262150:ICA262153 ILW262150:ILW262153 IVS262150:IVS262153 JFO262150:JFO262153 JPK262150:JPK262153 JZG262150:JZG262153 KJC262150:KJC262153 KSY262150:KSY262153 LCU262150:LCU262153 LMQ262150:LMQ262153 LWM262150:LWM262153 MGI262150:MGI262153 MQE262150:MQE262153 NAA262150:NAA262153 NJW262150:NJW262153 NTS262150:NTS262153 ODO262150:ODO262153 ONK262150:ONK262153 OXG262150:OXG262153 PHC262150:PHC262153 PQY262150:PQY262153 QAU262150:QAU262153 QKQ262150:QKQ262153 QUM262150:QUM262153 REI262150:REI262153 ROE262150:ROE262153 RYA262150:RYA262153 SHW262150:SHW262153 SRS262150:SRS262153 TBO262150:TBO262153 TLK262150:TLK262153 TVG262150:TVG262153 UFC262150:UFC262153 UOY262150:UOY262153 UYU262150:UYU262153 VIQ262150:VIQ262153 VSM262150:VSM262153 WCI262150:WCI262153 WME262150:WME262153 WWA262150:WWA262153 S327686:S327689 JO327686:JO327689 TK327686:TK327689 ADG327686:ADG327689 ANC327686:ANC327689 AWY327686:AWY327689 BGU327686:BGU327689 BQQ327686:BQQ327689 CAM327686:CAM327689 CKI327686:CKI327689 CUE327686:CUE327689 DEA327686:DEA327689 DNW327686:DNW327689 DXS327686:DXS327689 EHO327686:EHO327689 ERK327686:ERK327689 FBG327686:FBG327689 FLC327686:FLC327689 FUY327686:FUY327689 GEU327686:GEU327689 GOQ327686:GOQ327689 GYM327686:GYM327689 HII327686:HII327689 HSE327686:HSE327689 ICA327686:ICA327689 ILW327686:ILW327689 IVS327686:IVS327689 JFO327686:JFO327689 JPK327686:JPK327689 JZG327686:JZG327689 KJC327686:KJC327689 KSY327686:KSY327689 LCU327686:LCU327689 LMQ327686:LMQ327689 LWM327686:LWM327689 MGI327686:MGI327689 MQE327686:MQE327689 NAA327686:NAA327689 NJW327686:NJW327689 NTS327686:NTS327689 ODO327686:ODO327689 ONK327686:ONK327689 OXG327686:OXG327689 PHC327686:PHC327689 PQY327686:PQY327689 QAU327686:QAU327689 QKQ327686:QKQ327689 QUM327686:QUM327689 REI327686:REI327689 ROE327686:ROE327689 RYA327686:RYA327689 SHW327686:SHW327689 SRS327686:SRS327689 TBO327686:TBO327689 TLK327686:TLK327689 TVG327686:TVG327689 UFC327686:UFC327689 UOY327686:UOY327689 UYU327686:UYU327689 VIQ327686:VIQ327689 VSM327686:VSM327689 WCI327686:WCI327689 WME327686:WME327689 WWA327686:WWA327689 S393222:S393225 JO393222:JO393225 TK393222:TK393225 ADG393222:ADG393225 ANC393222:ANC393225 AWY393222:AWY393225 BGU393222:BGU393225 BQQ393222:BQQ393225 CAM393222:CAM393225 CKI393222:CKI393225 CUE393222:CUE393225 DEA393222:DEA393225 DNW393222:DNW393225 DXS393222:DXS393225 EHO393222:EHO393225 ERK393222:ERK393225 FBG393222:FBG393225 FLC393222:FLC393225 FUY393222:FUY393225 GEU393222:GEU393225 GOQ393222:GOQ393225 GYM393222:GYM393225 HII393222:HII393225 HSE393222:HSE393225 ICA393222:ICA393225 ILW393222:ILW393225 IVS393222:IVS393225 JFO393222:JFO393225 JPK393222:JPK393225 JZG393222:JZG393225 KJC393222:KJC393225 KSY393222:KSY393225 LCU393222:LCU393225 LMQ393222:LMQ393225 LWM393222:LWM393225 MGI393222:MGI393225 MQE393222:MQE393225 NAA393222:NAA393225 NJW393222:NJW393225 NTS393222:NTS393225 ODO393222:ODO393225 ONK393222:ONK393225 OXG393222:OXG393225 PHC393222:PHC393225 PQY393222:PQY393225 QAU393222:QAU393225 QKQ393222:QKQ393225 QUM393222:QUM393225 REI393222:REI393225 ROE393222:ROE393225 RYA393222:RYA393225 SHW393222:SHW393225 SRS393222:SRS393225 TBO393222:TBO393225 TLK393222:TLK393225 TVG393222:TVG393225 UFC393222:UFC393225 UOY393222:UOY393225 UYU393222:UYU393225 VIQ393222:VIQ393225 VSM393222:VSM393225 WCI393222:WCI393225 WME393222:WME393225 WWA393222:WWA393225 S458758:S458761 JO458758:JO458761 TK458758:TK458761 ADG458758:ADG458761 ANC458758:ANC458761 AWY458758:AWY458761 BGU458758:BGU458761 BQQ458758:BQQ458761 CAM458758:CAM458761 CKI458758:CKI458761 CUE458758:CUE458761 DEA458758:DEA458761 DNW458758:DNW458761 DXS458758:DXS458761 EHO458758:EHO458761 ERK458758:ERK458761 FBG458758:FBG458761 FLC458758:FLC458761 FUY458758:FUY458761 GEU458758:GEU458761 GOQ458758:GOQ458761 GYM458758:GYM458761 HII458758:HII458761 HSE458758:HSE458761 ICA458758:ICA458761 ILW458758:ILW458761 IVS458758:IVS458761 JFO458758:JFO458761 JPK458758:JPK458761 JZG458758:JZG458761 KJC458758:KJC458761 KSY458758:KSY458761 LCU458758:LCU458761 LMQ458758:LMQ458761 LWM458758:LWM458761 MGI458758:MGI458761 MQE458758:MQE458761 NAA458758:NAA458761 NJW458758:NJW458761 NTS458758:NTS458761 ODO458758:ODO458761 ONK458758:ONK458761 OXG458758:OXG458761 PHC458758:PHC458761 PQY458758:PQY458761 QAU458758:QAU458761 QKQ458758:QKQ458761 QUM458758:QUM458761 REI458758:REI458761 ROE458758:ROE458761 RYA458758:RYA458761 SHW458758:SHW458761 SRS458758:SRS458761 TBO458758:TBO458761 TLK458758:TLK458761 TVG458758:TVG458761 UFC458758:UFC458761 UOY458758:UOY458761 UYU458758:UYU458761 VIQ458758:VIQ458761 VSM458758:VSM458761 WCI458758:WCI458761 WME458758:WME458761 WWA458758:WWA458761 S524294:S524297 JO524294:JO524297 TK524294:TK524297 ADG524294:ADG524297 ANC524294:ANC524297 AWY524294:AWY524297 BGU524294:BGU524297 BQQ524294:BQQ524297 CAM524294:CAM524297 CKI524294:CKI524297 CUE524294:CUE524297 DEA524294:DEA524297 DNW524294:DNW524297 DXS524294:DXS524297 EHO524294:EHO524297 ERK524294:ERK524297 FBG524294:FBG524297 FLC524294:FLC524297 FUY524294:FUY524297 GEU524294:GEU524297 GOQ524294:GOQ524297 GYM524294:GYM524297 HII524294:HII524297 HSE524294:HSE524297 ICA524294:ICA524297 ILW524294:ILW524297 IVS524294:IVS524297 JFO524294:JFO524297 JPK524294:JPK524297 JZG524294:JZG524297 KJC524294:KJC524297 KSY524294:KSY524297 LCU524294:LCU524297 LMQ524294:LMQ524297 LWM524294:LWM524297 MGI524294:MGI524297 MQE524294:MQE524297 NAA524294:NAA524297 NJW524294:NJW524297 NTS524294:NTS524297 ODO524294:ODO524297 ONK524294:ONK524297 OXG524294:OXG524297 PHC524294:PHC524297 PQY524294:PQY524297 QAU524294:QAU524297 QKQ524294:QKQ524297 QUM524294:QUM524297 REI524294:REI524297 ROE524294:ROE524297 RYA524294:RYA524297 SHW524294:SHW524297 SRS524294:SRS524297 TBO524294:TBO524297 TLK524294:TLK524297 TVG524294:TVG524297 UFC524294:UFC524297 UOY524294:UOY524297 UYU524294:UYU524297 VIQ524294:VIQ524297 VSM524294:VSM524297 WCI524294:WCI524297 WME524294:WME524297 WWA524294:WWA524297 S589830:S589833 JO589830:JO589833 TK589830:TK589833 ADG589830:ADG589833 ANC589830:ANC589833 AWY589830:AWY589833 BGU589830:BGU589833 BQQ589830:BQQ589833 CAM589830:CAM589833 CKI589830:CKI589833 CUE589830:CUE589833 DEA589830:DEA589833 DNW589830:DNW589833 DXS589830:DXS589833 EHO589830:EHO589833 ERK589830:ERK589833 FBG589830:FBG589833 FLC589830:FLC589833 FUY589830:FUY589833 GEU589830:GEU589833 GOQ589830:GOQ589833 GYM589830:GYM589833 HII589830:HII589833 HSE589830:HSE589833 ICA589830:ICA589833 ILW589830:ILW589833 IVS589830:IVS589833 JFO589830:JFO589833 JPK589830:JPK589833 JZG589830:JZG589833 KJC589830:KJC589833 KSY589830:KSY589833 LCU589830:LCU589833 LMQ589830:LMQ589833 LWM589830:LWM589833 MGI589830:MGI589833 MQE589830:MQE589833 NAA589830:NAA589833 NJW589830:NJW589833 NTS589830:NTS589833 ODO589830:ODO589833 ONK589830:ONK589833 OXG589830:OXG589833 PHC589830:PHC589833 PQY589830:PQY589833 QAU589830:QAU589833 QKQ589830:QKQ589833 QUM589830:QUM589833 REI589830:REI589833 ROE589830:ROE589833 RYA589830:RYA589833 SHW589830:SHW589833 SRS589830:SRS589833 TBO589830:TBO589833 TLK589830:TLK589833 TVG589830:TVG589833 UFC589830:UFC589833 UOY589830:UOY589833 UYU589830:UYU589833 VIQ589830:VIQ589833 VSM589830:VSM589833 WCI589830:WCI589833 WME589830:WME589833 WWA589830:WWA589833 S655366:S655369 JO655366:JO655369 TK655366:TK655369 ADG655366:ADG655369 ANC655366:ANC655369 AWY655366:AWY655369 BGU655366:BGU655369 BQQ655366:BQQ655369 CAM655366:CAM655369 CKI655366:CKI655369 CUE655366:CUE655369 DEA655366:DEA655369 DNW655366:DNW655369 DXS655366:DXS655369 EHO655366:EHO655369 ERK655366:ERK655369 FBG655366:FBG655369 FLC655366:FLC655369 FUY655366:FUY655369 GEU655366:GEU655369 GOQ655366:GOQ655369 GYM655366:GYM655369 HII655366:HII655369 HSE655366:HSE655369 ICA655366:ICA655369 ILW655366:ILW655369 IVS655366:IVS655369 JFO655366:JFO655369 JPK655366:JPK655369 JZG655366:JZG655369 KJC655366:KJC655369 KSY655366:KSY655369 LCU655366:LCU655369 LMQ655366:LMQ655369 LWM655366:LWM655369 MGI655366:MGI655369 MQE655366:MQE655369 NAA655366:NAA655369 NJW655366:NJW655369 NTS655366:NTS655369 ODO655366:ODO655369 ONK655366:ONK655369 OXG655366:OXG655369 PHC655366:PHC655369 PQY655366:PQY655369 QAU655366:QAU655369 QKQ655366:QKQ655369 QUM655366:QUM655369 REI655366:REI655369 ROE655366:ROE655369 RYA655366:RYA655369 SHW655366:SHW655369 SRS655366:SRS655369 TBO655366:TBO655369 TLK655366:TLK655369 TVG655366:TVG655369 UFC655366:UFC655369 UOY655366:UOY655369 UYU655366:UYU655369 VIQ655366:VIQ655369 VSM655366:VSM655369 WCI655366:WCI655369 WME655366:WME655369 WWA655366:WWA655369 S720902:S720905 JO720902:JO720905 TK720902:TK720905 ADG720902:ADG720905 ANC720902:ANC720905 AWY720902:AWY720905 BGU720902:BGU720905 BQQ720902:BQQ720905 CAM720902:CAM720905 CKI720902:CKI720905 CUE720902:CUE720905 DEA720902:DEA720905 DNW720902:DNW720905 DXS720902:DXS720905 EHO720902:EHO720905 ERK720902:ERK720905 FBG720902:FBG720905 FLC720902:FLC720905 FUY720902:FUY720905 GEU720902:GEU720905 GOQ720902:GOQ720905 GYM720902:GYM720905 HII720902:HII720905 HSE720902:HSE720905 ICA720902:ICA720905 ILW720902:ILW720905 IVS720902:IVS720905 JFO720902:JFO720905 JPK720902:JPK720905 JZG720902:JZG720905 KJC720902:KJC720905 KSY720902:KSY720905 LCU720902:LCU720905 LMQ720902:LMQ720905 LWM720902:LWM720905 MGI720902:MGI720905 MQE720902:MQE720905 NAA720902:NAA720905 NJW720902:NJW720905 NTS720902:NTS720905 ODO720902:ODO720905 ONK720902:ONK720905 OXG720902:OXG720905 PHC720902:PHC720905 PQY720902:PQY720905 QAU720902:QAU720905 QKQ720902:QKQ720905 QUM720902:QUM720905 REI720902:REI720905 ROE720902:ROE720905 RYA720902:RYA720905 SHW720902:SHW720905 SRS720902:SRS720905 TBO720902:TBO720905 TLK720902:TLK720905 TVG720902:TVG720905 UFC720902:UFC720905 UOY720902:UOY720905 UYU720902:UYU720905 VIQ720902:VIQ720905 VSM720902:VSM720905 WCI720902:WCI720905 WME720902:WME720905 WWA720902:WWA720905 S786438:S786441 JO786438:JO786441 TK786438:TK786441 ADG786438:ADG786441 ANC786438:ANC786441 AWY786438:AWY786441 BGU786438:BGU786441 BQQ786438:BQQ786441 CAM786438:CAM786441 CKI786438:CKI786441 CUE786438:CUE786441 DEA786438:DEA786441 DNW786438:DNW786441 DXS786438:DXS786441 EHO786438:EHO786441 ERK786438:ERK786441 FBG786438:FBG786441 FLC786438:FLC786441 FUY786438:FUY786441 GEU786438:GEU786441 GOQ786438:GOQ786441 GYM786438:GYM786441 HII786438:HII786441 HSE786438:HSE786441 ICA786438:ICA786441 ILW786438:ILW786441 IVS786438:IVS786441 JFO786438:JFO786441 JPK786438:JPK786441 JZG786438:JZG786441 KJC786438:KJC786441 KSY786438:KSY786441 LCU786438:LCU786441 LMQ786438:LMQ786441 LWM786438:LWM786441 MGI786438:MGI786441 MQE786438:MQE786441 NAA786438:NAA786441 NJW786438:NJW786441 NTS786438:NTS786441 ODO786438:ODO786441 ONK786438:ONK786441 OXG786438:OXG786441 PHC786438:PHC786441 PQY786438:PQY786441 QAU786438:QAU786441 QKQ786438:QKQ786441 QUM786438:QUM786441 REI786438:REI786441 ROE786438:ROE786441 RYA786438:RYA786441 SHW786438:SHW786441 SRS786438:SRS786441 TBO786438:TBO786441 TLK786438:TLK786441 TVG786438:TVG786441 UFC786438:UFC786441 UOY786438:UOY786441 UYU786438:UYU786441 VIQ786438:VIQ786441 VSM786438:VSM786441 WCI786438:WCI786441 WME786438:WME786441 WWA786438:WWA786441 S851974:S851977 JO851974:JO851977 TK851974:TK851977 ADG851974:ADG851977 ANC851974:ANC851977 AWY851974:AWY851977 BGU851974:BGU851977 BQQ851974:BQQ851977 CAM851974:CAM851977 CKI851974:CKI851977 CUE851974:CUE851977 DEA851974:DEA851977 DNW851974:DNW851977 DXS851974:DXS851977 EHO851974:EHO851977 ERK851974:ERK851977 FBG851974:FBG851977 FLC851974:FLC851977 FUY851974:FUY851977 GEU851974:GEU851977 GOQ851974:GOQ851977 GYM851974:GYM851977 HII851974:HII851977 HSE851974:HSE851977 ICA851974:ICA851977 ILW851974:ILW851977 IVS851974:IVS851977 JFO851974:JFO851977 JPK851974:JPK851977 JZG851974:JZG851977 KJC851974:KJC851977 KSY851974:KSY851977 LCU851974:LCU851977 LMQ851974:LMQ851977 LWM851974:LWM851977 MGI851974:MGI851977 MQE851974:MQE851977 NAA851974:NAA851977 NJW851974:NJW851977 NTS851974:NTS851977 ODO851974:ODO851977 ONK851974:ONK851977 OXG851974:OXG851977 PHC851974:PHC851977 PQY851974:PQY851977 QAU851974:QAU851977 QKQ851974:QKQ851977 QUM851974:QUM851977 REI851974:REI851977 ROE851974:ROE851977 RYA851974:RYA851977 SHW851974:SHW851977 SRS851974:SRS851977 TBO851974:TBO851977 TLK851974:TLK851977 TVG851974:TVG851977 UFC851974:UFC851977 UOY851974:UOY851977 UYU851974:UYU851977 VIQ851974:VIQ851977 VSM851974:VSM851977 WCI851974:WCI851977 WME851974:WME851977 WWA851974:WWA851977 S917510:S917513 JO917510:JO917513 TK917510:TK917513 ADG917510:ADG917513 ANC917510:ANC917513 AWY917510:AWY917513 BGU917510:BGU917513 BQQ917510:BQQ917513 CAM917510:CAM917513 CKI917510:CKI917513 CUE917510:CUE917513 DEA917510:DEA917513 DNW917510:DNW917513 DXS917510:DXS917513 EHO917510:EHO917513 ERK917510:ERK917513 FBG917510:FBG917513 FLC917510:FLC917513 FUY917510:FUY917513 GEU917510:GEU917513 GOQ917510:GOQ917513 GYM917510:GYM917513 HII917510:HII917513 HSE917510:HSE917513 ICA917510:ICA917513 ILW917510:ILW917513 IVS917510:IVS917513 JFO917510:JFO917513 JPK917510:JPK917513 JZG917510:JZG917513 KJC917510:KJC917513 KSY917510:KSY917513 LCU917510:LCU917513 LMQ917510:LMQ917513 LWM917510:LWM917513 MGI917510:MGI917513 MQE917510:MQE917513 NAA917510:NAA917513 NJW917510:NJW917513 NTS917510:NTS917513 ODO917510:ODO917513 ONK917510:ONK917513 OXG917510:OXG917513 PHC917510:PHC917513 PQY917510:PQY917513 QAU917510:QAU917513 QKQ917510:QKQ917513 QUM917510:QUM917513 REI917510:REI917513 ROE917510:ROE917513 RYA917510:RYA917513 SHW917510:SHW917513 SRS917510:SRS917513 TBO917510:TBO917513 TLK917510:TLK917513 TVG917510:TVG917513 UFC917510:UFC917513 UOY917510:UOY917513 UYU917510:UYU917513 VIQ917510:VIQ917513 VSM917510:VSM917513 WCI917510:WCI917513 WME917510:WME917513 WWA917510:WWA917513 S983046:S983049 JO983046:JO983049 TK983046:TK983049 ADG983046:ADG983049 ANC983046:ANC983049 AWY983046:AWY983049 BGU983046:BGU983049 BQQ983046:BQQ983049 CAM983046:CAM983049 CKI983046:CKI983049 CUE983046:CUE983049 DEA983046:DEA983049 DNW983046:DNW983049 DXS983046:DXS983049 EHO983046:EHO983049 ERK983046:ERK983049 FBG983046:FBG983049 FLC983046:FLC983049 FUY983046:FUY983049 GEU983046:GEU983049 GOQ983046:GOQ983049 GYM983046:GYM983049 HII983046:HII983049 HSE983046:HSE983049 ICA983046:ICA983049 ILW983046:ILW983049 IVS983046:IVS983049 JFO983046:JFO983049 JPK983046:JPK983049 JZG983046:JZG983049 KJC983046:KJC983049 KSY983046:KSY983049 LCU983046:LCU983049 LMQ983046:LMQ983049 LWM983046:LWM983049 MGI983046:MGI983049 MQE983046:MQE983049 NAA983046:NAA983049 NJW983046:NJW983049 NTS983046:NTS983049 ODO983046:ODO983049 ONK983046:ONK983049 OXG983046:OXG983049 PHC983046:PHC983049 PQY983046:PQY983049 QAU983046:QAU983049 QKQ983046:QKQ983049 QUM983046:QUM983049 REI983046:REI983049 ROE983046:ROE983049 RYA983046:RYA983049 SHW983046:SHW983049 SRS983046:SRS983049 TBO983046:TBO983049 TLK983046:TLK983049 TVG983046:TVG983049 UFC983046:UFC983049 UOY983046:UOY983049 UYU983046:UYU983049 VIQ983046:VIQ983049 VSM983046:VSM983049 WCI983046:WCI983049 WME983046:WME983049 WWA983046:WWA983049" xr:uid="{2A607413-BF2D-46A9-8AFC-6BBC38A5E823}"/>
    <dataValidation type="textLength" allowBlank="1" showInputMessage="1" showErrorMessage="1" sqref="C6:C9 IY6:IY9 SU6:SU9 ACQ6:ACQ9 AMM6:AMM9 AWI6:AWI9 BGE6:BGE9 BQA6:BQA9 BZW6:BZW9 CJS6:CJS9 CTO6:CTO9 DDK6:DDK9 DNG6:DNG9 DXC6:DXC9 EGY6:EGY9 EQU6:EQU9 FAQ6:FAQ9 FKM6:FKM9 FUI6:FUI9 GEE6:GEE9 GOA6:GOA9 GXW6:GXW9 HHS6:HHS9 HRO6:HRO9 IBK6:IBK9 ILG6:ILG9 IVC6:IVC9 JEY6:JEY9 JOU6:JOU9 JYQ6:JYQ9 KIM6:KIM9 KSI6:KSI9 LCE6:LCE9 LMA6:LMA9 LVW6:LVW9 MFS6:MFS9 MPO6:MPO9 MZK6:MZK9 NJG6:NJG9 NTC6:NTC9 OCY6:OCY9 OMU6:OMU9 OWQ6:OWQ9 PGM6:PGM9 PQI6:PQI9 QAE6:QAE9 QKA6:QKA9 QTW6:QTW9 RDS6:RDS9 RNO6:RNO9 RXK6:RXK9 SHG6:SHG9 SRC6:SRC9 TAY6:TAY9 TKU6:TKU9 TUQ6:TUQ9 UEM6:UEM9 UOI6:UOI9 UYE6:UYE9 VIA6:VIA9 VRW6:VRW9 WBS6:WBS9 WLO6:WLO9 WVK6:WVK9 C65542:C65545 IY65542:IY65545 SU65542:SU65545 ACQ65542:ACQ65545 AMM65542:AMM65545 AWI65542:AWI65545 BGE65542:BGE65545 BQA65542:BQA65545 BZW65542:BZW65545 CJS65542:CJS65545 CTO65542:CTO65545 DDK65542:DDK65545 DNG65542:DNG65545 DXC65542:DXC65545 EGY65542:EGY65545 EQU65542:EQU65545 FAQ65542:FAQ65545 FKM65542:FKM65545 FUI65542:FUI65545 GEE65542:GEE65545 GOA65542:GOA65545 GXW65542:GXW65545 HHS65542:HHS65545 HRO65542:HRO65545 IBK65542:IBK65545 ILG65542:ILG65545 IVC65542:IVC65545 JEY65542:JEY65545 JOU65542:JOU65545 JYQ65542:JYQ65545 KIM65542:KIM65545 KSI65542:KSI65545 LCE65542:LCE65545 LMA65542:LMA65545 LVW65542:LVW65545 MFS65542:MFS65545 MPO65542:MPO65545 MZK65542:MZK65545 NJG65542:NJG65545 NTC65542:NTC65545 OCY65542:OCY65545 OMU65542:OMU65545 OWQ65542:OWQ65545 PGM65542:PGM65545 PQI65542:PQI65545 QAE65542:QAE65545 QKA65542:QKA65545 QTW65542:QTW65545 RDS65542:RDS65545 RNO65542:RNO65545 RXK65542:RXK65545 SHG65542:SHG65545 SRC65542:SRC65545 TAY65542:TAY65545 TKU65542:TKU65545 TUQ65542:TUQ65545 UEM65542:UEM65545 UOI65542:UOI65545 UYE65542:UYE65545 VIA65542:VIA65545 VRW65542:VRW65545 WBS65542:WBS65545 WLO65542:WLO65545 WVK65542:WVK65545 C131078:C131081 IY131078:IY131081 SU131078:SU131081 ACQ131078:ACQ131081 AMM131078:AMM131081 AWI131078:AWI131081 BGE131078:BGE131081 BQA131078:BQA131081 BZW131078:BZW131081 CJS131078:CJS131081 CTO131078:CTO131081 DDK131078:DDK131081 DNG131078:DNG131081 DXC131078:DXC131081 EGY131078:EGY131081 EQU131078:EQU131081 FAQ131078:FAQ131081 FKM131078:FKM131081 FUI131078:FUI131081 GEE131078:GEE131081 GOA131078:GOA131081 GXW131078:GXW131081 HHS131078:HHS131081 HRO131078:HRO131081 IBK131078:IBK131081 ILG131078:ILG131081 IVC131078:IVC131081 JEY131078:JEY131081 JOU131078:JOU131081 JYQ131078:JYQ131081 KIM131078:KIM131081 KSI131078:KSI131081 LCE131078:LCE131081 LMA131078:LMA131081 LVW131078:LVW131081 MFS131078:MFS131081 MPO131078:MPO131081 MZK131078:MZK131081 NJG131078:NJG131081 NTC131078:NTC131081 OCY131078:OCY131081 OMU131078:OMU131081 OWQ131078:OWQ131081 PGM131078:PGM131081 PQI131078:PQI131081 QAE131078:QAE131081 QKA131078:QKA131081 QTW131078:QTW131081 RDS131078:RDS131081 RNO131078:RNO131081 RXK131078:RXK131081 SHG131078:SHG131081 SRC131078:SRC131081 TAY131078:TAY131081 TKU131078:TKU131081 TUQ131078:TUQ131081 UEM131078:UEM131081 UOI131078:UOI131081 UYE131078:UYE131081 VIA131078:VIA131081 VRW131078:VRW131081 WBS131078:WBS131081 WLO131078:WLO131081 WVK131078:WVK131081 C196614:C196617 IY196614:IY196617 SU196614:SU196617 ACQ196614:ACQ196617 AMM196614:AMM196617 AWI196614:AWI196617 BGE196614:BGE196617 BQA196614:BQA196617 BZW196614:BZW196617 CJS196614:CJS196617 CTO196614:CTO196617 DDK196614:DDK196617 DNG196614:DNG196617 DXC196614:DXC196617 EGY196614:EGY196617 EQU196614:EQU196617 FAQ196614:FAQ196617 FKM196614:FKM196617 FUI196614:FUI196617 GEE196614:GEE196617 GOA196614:GOA196617 GXW196614:GXW196617 HHS196614:HHS196617 HRO196614:HRO196617 IBK196614:IBK196617 ILG196614:ILG196617 IVC196614:IVC196617 JEY196614:JEY196617 JOU196614:JOU196617 JYQ196614:JYQ196617 KIM196614:KIM196617 KSI196614:KSI196617 LCE196614:LCE196617 LMA196614:LMA196617 LVW196614:LVW196617 MFS196614:MFS196617 MPO196614:MPO196617 MZK196614:MZK196617 NJG196614:NJG196617 NTC196614:NTC196617 OCY196614:OCY196617 OMU196614:OMU196617 OWQ196614:OWQ196617 PGM196614:PGM196617 PQI196614:PQI196617 QAE196614:QAE196617 QKA196614:QKA196617 QTW196614:QTW196617 RDS196614:RDS196617 RNO196614:RNO196617 RXK196614:RXK196617 SHG196614:SHG196617 SRC196614:SRC196617 TAY196614:TAY196617 TKU196614:TKU196617 TUQ196614:TUQ196617 UEM196614:UEM196617 UOI196614:UOI196617 UYE196614:UYE196617 VIA196614:VIA196617 VRW196614:VRW196617 WBS196614:WBS196617 WLO196614:WLO196617 WVK196614:WVK196617 C262150:C262153 IY262150:IY262153 SU262150:SU262153 ACQ262150:ACQ262153 AMM262150:AMM262153 AWI262150:AWI262153 BGE262150:BGE262153 BQA262150:BQA262153 BZW262150:BZW262153 CJS262150:CJS262153 CTO262150:CTO262153 DDK262150:DDK262153 DNG262150:DNG262153 DXC262150:DXC262153 EGY262150:EGY262153 EQU262150:EQU262153 FAQ262150:FAQ262153 FKM262150:FKM262153 FUI262150:FUI262153 GEE262150:GEE262153 GOA262150:GOA262153 GXW262150:GXW262153 HHS262150:HHS262153 HRO262150:HRO262153 IBK262150:IBK262153 ILG262150:ILG262153 IVC262150:IVC262153 JEY262150:JEY262153 JOU262150:JOU262153 JYQ262150:JYQ262153 KIM262150:KIM262153 KSI262150:KSI262153 LCE262150:LCE262153 LMA262150:LMA262153 LVW262150:LVW262153 MFS262150:MFS262153 MPO262150:MPO262153 MZK262150:MZK262153 NJG262150:NJG262153 NTC262150:NTC262153 OCY262150:OCY262153 OMU262150:OMU262153 OWQ262150:OWQ262153 PGM262150:PGM262153 PQI262150:PQI262153 QAE262150:QAE262153 QKA262150:QKA262153 QTW262150:QTW262153 RDS262150:RDS262153 RNO262150:RNO262153 RXK262150:RXK262153 SHG262150:SHG262153 SRC262150:SRC262153 TAY262150:TAY262153 TKU262150:TKU262153 TUQ262150:TUQ262153 UEM262150:UEM262153 UOI262150:UOI262153 UYE262150:UYE262153 VIA262150:VIA262153 VRW262150:VRW262153 WBS262150:WBS262153 WLO262150:WLO262153 WVK262150:WVK262153 C327686:C327689 IY327686:IY327689 SU327686:SU327689 ACQ327686:ACQ327689 AMM327686:AMM327689 AWI327686:AWI327689 BGE327686:BGE327689 BQA327686:BQA327689 BZW327686:BZW327689 CJS327686:CJS327689 CTO327686:CTO327689 DDK327686:DDK327689 DNG327686:DNG327689 DXC327686:DXC327689 EGY327686:EGY327689 EQU327686:EQU327689 FAQ327686:FAQ327689 FKM327686:FKM327689 FUI327686:FUI327689 GEE327686:GEE327689 GOA327686:GOA327689 GXW327686:GXW327689 HHS327686:HHS327689 HRO327686:HRO327689 IBK327686:IBK327689 ILG327686:ILG327689 IVC327686:IVC327689 JEY327686:JEY327689 JOU327686:JOU327689 JYQ327686:JYQ327689 KIM327686:KIM327689 KSI327686:KSI327689 LCE327686:LCE327689 LMA327686:LMA327689 LVW327686:LVW327689 MFS327686:MFS327689 MPO327686:MPO327689 MZK327686:MZK327689 NJG327686:NJG327689 NTC327686:NTC327689 OCY327686:OCY327689 OMU327686:OMU327689 OWQ327686:OWQ327689 PGM327686:PGM327689 PQI327686:PQI327689 QAE327686:QAE327689 QKA327686:QKA327689 QTW327686:QTW327689 RDS327686:RDS327689 RNO327686:RNO327689 RXK327686:RXK327689 SHG327686:SHG327689 SRC327686:SRC327689 TAY327686:TAY327689 TKU327686:TKU327689 TUQ327686:TUQ327689 UEM327686:UEM327689 UOI327686:UOI327689 UYE327686:UYE327689 VIA327686:VIA327689 VRW327686:VRW327689 WBS327686:WBS327689 WLO327686:WLO327689 WVK327686:WVK327689 C393222:C393225 IY393222:IY393225 SU393222:SU393225 ACQ393222:ACQ393225 AMM393222:AMM393225 AWI393222:AWI393225 BGE393222:BGE393225 BQA393222:BQA393225 BZW393222:BZW393225 CJS393222:CJS393225 CTO393222:CTO393225 DDK393222:DDK393225 DNG393222:DNG393225 DXC393222:DXC393225 EGY393222:EGY393225 EQU393222:EQU393225 FAQ393222:FAQ393225 FKM393222:FKM393225 FUI393222:FUI393225 GEE393222:GEE393225 GOA393222:GOA393225 GXW393222:GXW393225 HHS393222:HHS393225 HRO393222:HRO393225 IBK393222:IBK393225 ILG393222:ILG393225 IVC393222:IVC393225 JEY393222:JEY393225 JOU393222:JOU393225 JYQ393222:JYQ393225 KIM393222:KIM393225 KSI393222:KSI393225 LCE393222:LCE393225 LMA393222:LMA393225 LVW393222:LVW393225 MFS393222:MFS393225 MPO393222:MPO393225 MZK393222:MZK393225 NJG393222:NJG393225 NTC393222:NTC393225 OCY393222:OCY393225 OMU393222:OMU393225 OWQ393222:OWQ393225 PGM393222:PGM393225 PQI393222:PQI393225 QAE393222:QAE393225 QKA393222:QKA393225 QTW393222:QTW393225 RDS393222:RDS393225 RNO393222:RNO393225 RXK393222:RXK393225 SHG393222:SHG393225 SRC393222:SRC393225 TAY393222:TAY393225 TKU393222:TKU393225 TUQ393222:TUQ393225 UEM393222:UEM393225 UOI393222:UOI393225 UYE393222:UYE393225 VIA393222:VIA393225 VRW393222:VRW393225 WBS393222:WBS393225 WLO393222:WLO393225 WVK393222:WVK393225 C458758:C458761 IY458758:IY458761 SU458758:SU458761 ACQ458758:ACQ458761 AMM458758:AMM458761 AWI458758:AWI458761 BGE458758:BGE458761 BQA458758:BQA458761 BZW458758:BZW458761 CJS458758:CJS458761 CTO458758:CTO458761 DDK458758:DDK458761 DNG458758:DNG458761 DXC458758:DXC458761 EGY458758:EGY458761 EQU458758:EQU458761 FAQ458758:FAQ458761 FKM458758:FKM458761 FUI458758:FUI458761 GEE458758:GEE458761 GOA458758:GOA458761 GXW458758:GXW458761 HHS458758:HHS458761 HRO458758:HRO458761 IBK458758:IBK458761 ILG458758:ILG458761 IVC458758:IVC458761 JEY458758:JEY458761 JOU458758:JOU458761 JYQ458758:JYQ458761 KIM458758:KIM458761 KSI458758:KSI458761 LCE458758:LCE458761 LMA458758:LMA458761 LVW458758:LVW458761 MFS458758:MFS458761 MPO458758:MPO458761 MZK458758:MZK458761 NJG458758:NJG458761 NTC458758:NTC458761 OCY458758:OCY458761 OMU458758:OMU458761 OWQ458758:OWQ458761 PGM458758:PGM458761 PQI458758:PQI458761 QAE458758:QAE458761 QKA458758:QKA458761 QTW458758:QTW458761 RDS458758:RDS458761 RNO458758:RNO458761 RXK458758:RXK458761 SHG458758:SHG458761 SRC458758:SRC458761 TAY458758:TAY458761 TKU458758:TKU458761 TUQ458758:TUQ458761 UEM458758:UEM458761 UOI458758:UOI458761 UYE458758:UYE458761 VIA458758:VIA458761 VRW458758:VRW458761 WBS458758:WBS458761 WLO458758:WLO458761 WVK458758:WVK458761 C524294:C524297 IY524294:IY524297 SU524294:SU524297 ACQ524294:ACQ524297 AMM524294:AMM524297 AWI524294:AWI524297 BGE524294:BGE524297 BQA524294:BQA524297 BZW524294:BZW524297 CJS524294:CJS524297 CTO524294:CTO524297 DDK524294:DDK524297 DNG524294:DNG524297 DXC524294:DXC524297 EGY524294:EGY524297 EQU524294:EQU524297 FAQ524294:FAQ524297 FKM524294:FKM524297 FUI524294:FUI524297 GEE524294:GEE524297 GOA524294:GOA524297 GXW524294:GXW524297 HHS524294:HHS524297 HRO524294:HRO524297 IBK524294:IBK524297 ILG524294:ILG524297 IVC524294:IVC524297 JEY524294:JEY524297 JOU524294:JOU524297 JYQ524294:JYQ524297 KIM524294:KIM524297 KSI524294:KSI524297 LCE524294:LCE524297 LMA524294:LMA524297 LVW524294:LVW524297 MFS524294:MFS524297 MPO524294:MPO524297 MZK524294:MZK524297 NJG524294:NJG524297 NTC524294:NTC524297 OCY524294:OCY524297 OMU524294:OMU524297 OWQ524294:OWQ524297 PGM524294:PGM524297 PQI524294:PQI524297 QAE524294:QAE524297 QKA524294:QKA524297 QTW524294:QTW524297 RDS524294:RDS524297 RNO524294:RNO524297 RXK524294:RXK524297 SHG524294:SHG524297 SRC524294:SRC524297 TAY524294:TAY524297 TKU524294:TKU524297 TUQ524294:TUQ524297 UEM524294:UEM524297 UOI524294:UOI524297 UYE524294:UYE524297 VIA524294:VIA524297 VRW524294:VRW524297 WBS524294:WBS524297 WLO524294:WLO524297 WVK524294:WVK524297 C589830:C589833 IY589830:IY589833 SU589830:SU589833 ACQ589830:ACQ589833 AMM589830:AMM589833 AWI589830:AWI589833 BGE589830:BGE589833 BQA589830:BQA589833 BZW589830:BZW589833 CJS589830:CJS589833 CTO589830:CTO589833 DDK589830:DDK589833 DNG589830:DNG589833 DXC589830:DXC589833 EGY589830:EGY589833 EQU589830:EQU589833 FAQ589830:FAQ589833 FKM589830:FKM589833 FUI589830:FUI589833 GEE589830:GEE589833 GOA589830:GOA589833 GXW589830:GXW589833 HHS589830:HHS589833 HRO589830:HRO589833 IBK589830:IBK589833 ILG589830:ILG589833 IVC589830:IVC589833 JEY589830:JEY589833 JOU589830:JOU589833 JYQ589830:JYQ589833 KIM589830:KIM589833 KSI589830:KSI589833 LCE589830:LCE589833 LMA589830:LMA589833 LVW589830:LVW589833 MFS589830:MFS589833 MPO589830:MPO589833 MZK589830:MZK589833 NJG589830:NJG589833 NTC589830:NTC589833 OCY589830:OCY589833 OMU589830:OMU589833 OWQ589830:OWQ589833 PGM589830:PGM589833 PQI589830:PQI589833 QAE589830:QAE589833 QKA589830:QKA589833 QTW589830:QTW589833 RDS589830:RDS589833 RNO589830:RNO589833 RXK589830:RXK589833 SHG589830:SHG589833 SRC589830:SRC589833 TAY589830:TAY589833 TKU589830:TKU589833 TUQ589830:TUQ589833 UEM589830:UEM589833 UOI589830:UOI589833 UYE589830:UYE589833 VIA589830:VIA589833 VRW589830:VRW589833 WBS589830:WBS589833 WLO589830:WLO589833 WVK589830:WVK589833 C655366:C655369 IY655366:IY655369 SU655366:SU655369 ACQ655366:ACQ655369 AMM655366:AMM655369 AWI655366:AWI655369 BGE655366:BGE655369 BQA655366:BQA655369 BZW655366:BZW655369 CJS655366:CJS655369 CTO655366:CTO655369 DDK655366:DDK655369 DNG655366:DNG655369 DXC655366:DXC655369 EGY655366:EGY655369 EQU655366:EQU655369 FAQ655366:FAQ655369 FKM655366:FKM655369 FUI655366:FUI655369 GEE655366:GEE655369 GOA655366:GOA655369 GXW655366:GXW655369 HHS655366:HHS655369 HRO655366:HRO655369 IBK655366:IBK655369 ILG655366:ILG655369 IVC655366:IVC655369 JEY655366:JEY655369 JOU655366:JOU655369 JYQ655366:JYQ655369 KIM655366:KIM655369 KSI655366:KSI655369 LCE655366:LCE655369 LMA655366:LMA655369 LVW655366:LVW655369 MFS655366:MFS655369 MPO655366:MPO655369 MZK655366:MZK655369 NJG655366:NJG655369 NTC655366:NTC655369 OCY655366:OCY655369 OMU655366:OMU655369 OWQ655366:OWQ655369 PGM655366:PGM655369 PQI655366:PQI655369 QAE655366:QAE655369 QKA655366:QKA655369 QTW655366:QTW655369 RDS655366:RDS655369 RNO655366:RNO655369 RXK655366:RXK655369 SHG655366:SHG655369 SRC655366:SRC655369 TAY655366:TAY655369 TKU655366:TKU655369 TUQ655366:TUQ655369 UEM655366:UEM655369 UOI655366:UOI655369 UYE655366:UYE655369 VIA655366:VIA655369 VRW655366:VRW655369 WBS655366:WBS655369 WLO655366:WLO655369 WVK655366:WVK655369 C720902:C720905 IY720902:IY720905 SU720902:SU720905 ACQ720902:ACQ720905 AMM720902:AMM720905 AWI720902:AWI720905 BGE720902:BGE720905 BQA720902:BQA720905 BZW720902:BZW720905 CJS720902:CJS720905 CTO720902:CTO720905 DDK720902:DDK720905 DNG720902:DNG720905 DXC720902:DXC720905 EGY720902:EGY720905 EQU720902:EQU720905 FAQ720902:FAQ720905 FKM720902:FKM720905 FUI720902:FUI720905 GEE720902:GEE720905 GOA720902:GOA720905 GXW720902:GXW720905 HHS720902:HHS720905 HRO720902:HRO720905 IBK720902:IBK720905 ILG720902:ILG720905 IVC720902:IVC720905 JEY720902:JEY720905 JOU720902:JOU720905 JYQ720902:JYQ720905 KIM720902:KIM720905 KSI720902:KSI720905 LCE720902:LCE720905 LMA720902:LMA720905 LVW720902:LVW720905 MFS720902:MFS720905 MPO720902:MPO720905 MZK720902:MZK720905 NJG720902:NJG720905 NTC720902:NTC720905 OCY720902:OCY720905 OMU720902:OMU720905 OWQ720902:OWQ720905 PGM720902:PGM720905 PQI720902:PQI720905 QAE720902:QAE720905 QKA720902:QKA720905 QTW720902:QTW720905 RDS720902:RDS720905 RNO720902:RNO720905 RXK720902:RXK720905 SHG720902:SHG720905 SRC720902:SRC720905 TAY720902:TAY720905 TKU720902:TKU720905 TUQ720902:TUQ720905 UEM720902:UEM720905 UOI720902:UOI720905 UYE720902:UYE720905 VIA720902:VIA720905 VRW720902:VRW720905 WBS720902:WBS720905 WLO720902:WLO720905 WVK720902:WVK720905 C786438:C786441 IY786438:IY786441 SU786438:SU786441 ACQ786438:ACQ786441 AMM786438:AMM786441 AWI786438:AWI786441 BGE786438:BGE786441 BQA786438:BQA786441 BZW786438:BZW786441 CJS786438:CJS786441 CTO786438:CTO786441 DDK786438:DDK786441 DNG786438:DNG786441 DXC786438:DXC786441 EGY786438:EGY786441 EQU786438:EQU786441 FAQ786438:FAQ786441 FKM786438:FKM786441 FUI786438:FUI786441 GEE786438:GEE786441 GOA786438:GOA786441 GXW786438:GXW786441 HHS786438:HHS786441 HRO786438:HRO786441 IBK786438:IBK786441 ILG786438:ILG786441 IVC786438:IVC786441 JEY786438:JEY786441 JOU786438:JOU786441 JYQ786438:JYQ786441 KIM786438:KIM786441 KSI786438:KSI786441 LCE786438:LCE786441 LMA786438:LMA786441 LVW786438:LVW786441 MFS786438:MFS786441 MPO786438:MPO786441 MZK786438:MZK786441 NJG786438:NJG786441 NTC786438:NTC786441 OCY786438:OCY786441 OMU786438:OMU786441 OWQ786438:OWQ786441 PGM786438:PGM786441 PQI786438:PQI786441 QAE786438:QAE786441 QKA786438:QKA786441 QTW786438:QTW786441 RDS786438:RDS786441 RNO786438:RNO786441 RXK786438:RXK786441 SHG786438:SHG786441 SRC786438:SRC786441 TAY786438:TAY786441 TKU786438:TKU786441 TUQ786438:TUQ786441 UEM786438:UEM786441 UOI786438:UOI786441 UYE786438:UYE786441 VIA786438:VIA786441 VRW786438:VRW786441 WBS786438:WBS786441 WLO786438:WLO786441 WVK786438:WVK786441 C851974:C851977 IY851974:IY851977 SU851974:SU851977 ACQ851974:ACQ851977 AMM851974:AMM851977 AWI851974:AWI851977 BGE851974:BGE851977 BQA851974:BQA851977 BZW851974:BZW851977 CJS851974:CJS851977 CTO851974:CTO851977 DDK851974:DDK851977 DNG851974:DNG851977 DXC851974:DXC851977 EGY851974:EGY851977 EQU851974:EQU851977 FAQ851974:FAQ851977 FKM851974:FKM851977 FUI851974:FUI851977 GEE851974:GEE851977 GOA851974:GOA851977 GXW851974:GXW851977 HHS851974:HHS851977 HRO851974:HRO851977 IBK851974:IBK851977 ILG851974:ILG851977 IVC851974:IVC851977 JEY851974:JEY851977 JOU851974:JOU851977 JYQ851974:JYQ851977 KIM851974:KIM851977 KSI851974:KSI851977 LCE851974:LCE851977 LMA851974:LMA851977 LVW851974:LVW851977 MFS851974:MFS851977 MPO851974:MPO851977 MZK851974:MZK851977 NJG851974:NJG851977 NTC851974:NTC851977 OCY851974:OCY851977 OMU851974:OMU851977 OWQ851974:OWQ851977 PGM851974:PGM851977 PQI851974:PQI851977 QAE851974:QAE851977 QKA851974:QKA851977 QTW851974:QTW851977 RDS851974:RDS851977 RNO851974:RNO851977 RXK851974:RXK851977 SHG851974:SHG851977 SRC851974:SRC851977 TAY851974:TAY851977 TKU851974:TKU851977 TUQ851974:TUQ851977 UEM851974:UEM851977 UOI851974:UOI851977 UYE851974:UYE851977 VIA851974:VIA851977 VRW851974:VRW851977 WBS851974:WBS851977 WLO851974:WLO851977 WVK851974:WVK851977 C917510:C917513 IY917510:IY917513 SU917510:SU917513 ACQ917510:ACQ917513 AMM917510:AMM917513 AWI917510:AWI917513 BGE917510:BGE917513 BQA917510:BQA917513 BZW917510:BZW917513 CJS917510:CJS917513 CTO917510:CTO917513 DDK917510:DDK917513 DNG917510:DNG917513 DXC917510:DXC917513 EGY917510:EGY917513 EQU917510:EQU917513 FAQ917510:FAQ917513 FKM917510:FKM917513 FUI917510:FUI917513 GEE917510:GEE917513 GOA917510:GOA917513 GXW917510:GXW917513 HHS917510:HHS917513 HRO917510:HRO917513 IBK917510:IBK917513 ILG917510:ILG917513 IVC917510:IVC917513 JEY917510:JEY917513 JOU917510:JOU917513 JYQ917510:JYQ917513 KIM917510:KIM917513 KSI917510:KSI917513 LCE917510:LCE917513 LMA917510:LMA917513 LVW917510:LVW917513 MFS917510:MFS917513 MPO917510:MPO917513 MZK917510:MZK917513 NJG917510:NJG917513 NTC917510:NTC917513 OCY917510:OCY917513 OMU917510:OMU917513 OWQ917510:OWQ917513 PGM917510:PGM917513 PQI917510:PQI917513 QAE917510:QAE917513 QKA917510:QKA917513 QTW917510:QTW917513 RDS917510:RDS917513 RNO917510:RNO917513 RXK917510:RXK917513 SHG917510:SHG917513 SRC917510:SRC917513 TAY917510:TAY917513 TKU917510:TKU917513 TUQ917510:TUQ917513 UEM917510:UEM917513 UOI917510:UOI917513 UYE917510:UYE917513 VIA917510:VIA917513 VRW917510:VRW917513 WBS917510:WBS917513 WLO917510:WLO917513 WVK917510:WVK917513 C983046:C983049 IY983046:IY983049 SU983046:SU983049 ACQ983046:ACQ983049 AMM983046:AMM983049 AWI983046:AWI983049 BGE983046:BGE983049 BQA983046:BQA983049 BZW983046:BZW983049 CJS983046:CJS983049 CTO983046:CTO983049 DDK983046:DDK983049 DNG983046:DNG983049 DXC983046:DXC983049 EGY983046:EGY983049 EQU983046:EQU983049 FAQ983046:FAQ983049 FKM983046:FKM983049 FUI983046:FUI983049 GEE983046:GEE983049 GOA983046:GOA983049 GXW983046:GXW983049 HHS983046:HHS983049 HRO983046:HRO983049 IBK983046:IBK983049 ILG983046:ILG983049 IVC983046:IVC983049 JEY983046:JEY983049 JOU983046:JOU983049 JYQ983046:JYQ983049 KIM983046:KIM983049 KSI983046:KSI983049 LCE983046:LCE983049 LMA983046:LMA983049 LVW983046:LVW983049 MFS983046:MFS983049 MPO983046:MPO983049 MZK983046:MZK983049 NJG983046:NJG983049 NTC983046:NTC983049 OCY983046:OCY983049 OMU983046:OMU983049 OWQ983046:OWQ983049 PGM983046:PGM983049 PQI983046:PQI983049 QAE983046:QAE983049 QKA983046:QKA983049 QTW983046:QTW983049 RDS983046:RDS983049 RNO983046:RNO983049 RXK983046:RXK983049 SHG983046:SHG983049 SRC983046:SRC983049 TAY983046:TAY983049 TKU983046:TKU983049 TUQ983046:TUQ983049 UEM983046:UEM983049 UOI983046:UOI983049 UYE983046:UYE983049 VIA983046:VIA983049 VRW983046:VRW983049 WBS983046:WBS983049 WLO983046:WLO983049 WVK983046:WVK983049" xr:uid="{A39647C5-AD36-4772-802C-480F541CA098}">
      <formula1>5</formula1>
      <formula2>5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F1A09-0B7A-4481-8289-5E624452E46E}">
  <dimension ref="A1:BB152"/>
  <sheetViews>
    <sheetView tabSelected="1" view="pageBreakPreview" zoomScale="85" zoomScaleNormal="100" zoomScaleSheetLayoutView="85" workbookViewId="0">
      <selection activeCell="P15" sqref="P15:S17"/>
    </sheetView>
  </sheetViews>
  <sheetFormatPr defaultColWidth="11.69921875" defaultRowHeight="13.2" x14ac:dyDescent="0.45"/>
  <cols>
    <col min="1" max="1" width="4.5" style="27" customWidth="1"/>
    <col min="2" max="2" width="3.296875" style="27" customWidth="1"/>
    <col min="3" max="3" width="7.796875" style="27" customWidth="1"/>
    <col min="4" max="4" width="7.796875" style="87" customWidth="1"/>
    <col min="5" max="5" width="12.5" style="27" customWidth="1"/>
    <col min="6" max="6" width="7.296875" style="27" customWidth="1"/>
    <col min="7" max="7" width="4.19921875" style="27" customWidth="1"/>
    <col min="8" max="12" width="7.796875" style="27" customWidth="1"/>
    <col min="13" max="17" width="9.59765625" style="27" customWidth="1"/>
    <col min="18" max="18" width="16.09765625" style="27" customWidth="1"/>
    <col min="19" max="19" width="21" style="27" customWidth="1"/>
    <col min="20" max="21" width="1" style="27" customWidth="1"/>
    <col min="22" max="22" width="9.765625E-2" style="27" customWidth="1"/>
    <col min="23" max="23" width="1" style="27" customWidth="1"/>
    <col min="24" max="24" width="4.8984375" style="27" hidden="1" customWidth="1"/>
    <col min="25" max="43" width="8.09765625" style="27" hidden="1" customWidth="1"/>
    <col min="44" max="44" width="7.5" style="27" hidden="1" customWidth="1"/>
    <col min="45" max="45" width="1" style="27" hidden="1" customWidth="1"/>
    <col min="46" max="46" width="14.09765625" style="27" customWidth="1"/>
    <col min="47" max="47" width="13" style="27" bestFit="1" customWidth="1"/>
    <col min="48" max="48" width="8.69921875" style="27" customWidth="1"/>
    <col min="49" max="52" width="8.69921875" style="27" hidden="1" customWidth="1"/>
    <col min="53" max="54" width="8.09765625" style="27" hidden="1" customWidth="1"/>
    <col min="55" max="256" width="11.69921875" style="27"/>
    <col min="257" max="257" width="4.5" style="27" customWidth="1"/>
    <col min="258" max="258" width="3.296875" style="27" customWidth="1"/>
    <col min="259" max="260" width="7.796875" style="27" customWidth="1"/>
    <col min="261" max="261" width="12.5" style="27" customWidth="1"/>
    <col min="262" max="262" width="7.296875" style="27" customWidth="1"/>
    <col min="263" max="263" width="4.19921875" style="27" customWidth="1"/>
    <col min="264" max="268" width="7.796875" style="27" customWidth="1"/>
    <col min="269" max="273" width="9.59765625" style="27" customWidth="1"/>
    <col min="274" max="274" width="16.09765625" style="27" customWidth="1"/>
    <col min="275" max="275" width="21" style="27" customWidth="1"/>
    <col min="276" max="277" width="1" style="27" customWidth="1"/>
    <col min="278" max="278" width="9.765625E-2" style="27" customWidth="1"/>
    <col min="279" max="279" width="1" style="27" customWidth="1"/>
    <col min="280" max="300" width="0" style="27" hidden="1" customWidth="1"/>
    <col min="301" max="301" width="1" style="27" customWidth="1"/>
    <col min="302" max="302" width="14.09765625" style="27" customWidth="1"/>
    <col min="303" max="303" width="13" style="27" bestFit="1" customWidth="1"/>
    <col min="304" max="304" width="8.69921875" style="27" customWidth="1"/>
    <col min="305" max="310" width="0" style="27" hidden="1" customWidth="1"/>
    <col min="311" max="512" width="11.69921875" style="27"/>
    <col min="513" max="513" width="4.5" style="27" customWidth="1"/>
    <col min="514" max="514" width="3.296875" style="27" customWidth="1"/>
    <col min="515" max="516" width="7.796875" style="27" customWidth="1"/>
    <col min="517" max="517" width="12.5" style="27" customWidth="1"/>
    <col min="518" max="518" width="7.296875" style="27" customWidth="1"/>
    <col min="519" max="519" width="4.19921875" style="27" customWidth="1"/>
    <col min="520" max="524" width="7.796875" style="27" customWidth="1"/>
    <col min="525" max="529" width="9.59765625" style="27" customWidth="1"/>
    <col min="530" max="530" width="16.09765625" style="27" customWidth="1"/>
    <col min="531" max="531" width="21" style="27" customWidth="1"/>
    <col min="532" max="533" width="1" style="27" customWidth="1"/>
    <col min="534" max="534" width="9.765625E-2" style="27" customWidth="1"/>
    <col min="535" max="535" width="1" style="27" customWidth="1"/>
    <col min="536" max="556" width="0" style="27" hidden="1" customWidth="1"/>
    <col min="557" max="557" width="1" style="27" customWidth="1"/>
    <col min="558" max="558" width="14.09765625" style="27" customWidth="1"/>
    <col min="559" max="559" width="13" style="27" bestFit="1" customWidth="1"/>
    <col min="560" max="560" width="8.69921875" style="27" customWidth="1"/>
    <col min="561" max="566" width="0" style="27" hidden="1" customWidth="1"/>
    <col min="567" max="768" width="11.69921875" style="27"/>
    <col min="769" max="769" width="4.5" style="27" customWidth="1"/>
    <col min="770" max="770" width="3.296875" style="27" customWidth="1"/>
    <col min="771" max="772" width="7.796875" style="27" customWidth="1"/>
    <col min="773" max="773" width="12.5" style="27" customWidth="1"/>
    <col min="774" max="774" width="7.296875" style="27" customWidth="1"/>
    <col min="775" max="775" width="4.19921875" style="27" customWidth="1"/>
    <col min="776" max="780" width="7.796875" style="27" customWidth="1"/>
    <col min="781" max="785" width="9.59765625" style="27" customWidth="1"/>
    <col min="786" max="786" width="16.09765625" style="27" customWidth="1"/>
    <col min="787" max="787" width="21" style="27" customWidth="1"/>
    <col min="788" max="789" width="1" style="27" customWidth="1"/>
    <col min="790" max="790" width="9.765625E-2" style="27" customWidth="1"/>
    <col min="791" max="791" width="1" style="27" customWidth="1"/>
    <col min="792" max="812" width="0" style="27" hidden="1" customWidth="1"/>
    <col min="813" max="813" width="1" style="27" customWidth="1"/>
    <col min="814" max="814" width="14.09765625" style="27" customWidth="1"/>
    <col min="815" max="815" width="13" style="27" bestFit="1" customWidth="1"/>
    <col min="816" max="816" width="8.69921875" style="27" customWidth="1"/>
    <col min="817" max="822" width="0" style="27" hidden="1" customWidth="1"/>
    <col min="823" max="1024" width="11.69921875" style="27"/>
    <col min="1025" max="1025" width="4.5" style="27" customWidth="1"/>
    <col min="1026" max="1026" width="3.296875" style="27" customWidth="1"/>
    <col min="1027" max="1028" width="7.796875" style="27" customWidth="1"/>
    <col min="1029" max="1029" width="12.5" style="27" customWidth="1"/>
    <col min="1030" max="1030" width="7.296875" style="27" customWidth="1"/>
    <col min="1031" max="1031" width="4.19921875" style="27" customWidth="1"/>
    <col min="1032" max="1036" width="7.796875" style="27" customWidth="1"/>
    <col min="1037" max="1041" width="9.59765625" style="27" customWidth="1"/>
    <col min="1042" max="1042" width="16.09765625" style="27" customWidth="1"/>
    <col min="1043" max="1043" width="21" style="27" customWidth="1"/>
    <col min="1044" max="1045" width="1" style="27" customWidth="1"/>
    <col min="1046" max="1046" width="9.765625E-2" style="27" customWidth="1"/>
    <col min="1047" max="1047" width="1" style="27" customWidth="1"/>
    <col min="1048" max="1068" width="0" style="27" hidden="1" customWidth="1"/>
    <col min="1069" max="1069" width="1" style="27" customWidth="1"/>
    <col min="1070" max="1070" width="14.09765625" style="27" customWidth="1"/>
    <col min="1071" max="1071" width="13" style="27" bestFit="1" customWidth="1"/>
    <col min="1072" max="1072" width="8.69921875" style="27" customWidth="1"/>
    <col min="1073" max="1078" width="0" style="27" hidden="1" customWidth="1"/>
    <col min="1079" max="1280" width="11.69921875" style="27"/>
    <col min="1281" max="1281" width="4.5" style="27" customWidth="1"/>
    <col min="1282" max="1282" width="3.296875" style="27" customWidth="1"/>
    <col min="1283" max="1284" width="7.796875" style="27" customWidth="1"/>
    <col min="1285" max="1285" width="12.5" style="27" customWidth="1"/>
    <col min="1286" max="1286" width="7.296875" style="27" customWidth="1"/>
    <col min="1287" max="1287" width="4.19921875" style="27" customWidth="1"/>
    <col min="1288" max="1292" width="7.796875" style="27" customWidth="1"/>
    <col min="1293" max="1297" width="9.59765625" style="27" customWidth="1"/>
    <col min="1298" max="1298" width="16.09765625" style="27" customWidth="1"/>
    <col min="1299" max="1299" width="21" style="27" customWidth="1"/>
    <col min="1300" max="1301" width="1" style="27" customWidth="1"/>
    <col min="1302" max="1302" width="9.765625E-2" style="27" customWidth="1"/>
    <col min="1303" max="1303" width="1" style="27" customWidth="1"/>
    <col min="1304" max="1324" width="0" style="27" hidden="1" customWidth="1"/>
    <col min="1325" max="1325" width="1" style="27" customWidth="1"/>
    <col min="1326" max="1326" width="14.09765625" style="27" customWidth="1"/>
    <col min="1327" max="1327" width="13" style="27" bestFit="1" customWidth="1"/>
    <col min="1328" max="1328" width="8.69921875" style="27" customWidth="1"/>
    <col min="1329" max="1334" width="0" style="27" hidden="1" customWidth="1"/>
    <col min="1335" max="1536" width="11.69921875" style="27"/>
    <col min="1537" max="1537" width="4.5" style="27" customWidth="1"/>
    <col min="1538" max="1538" width="3.296875" style="27" customWidth="1"/>
    <col min="1539" max="1540" width="7.796875" style="27" customWidth="1"/>
    <col min="1541" max="1541" width="12.5" style="27" customWidth="1"/>
    <col min="1542" max="1542" width="7.296875" style="27" customWidth="1"/>
    <col min="1543" max="1543" width="4.19921875" style="27" customWidth="1"/>
    <col min="1544" max="1548" width="7.796875" style="27" customWidth="1"/>
    <col min="1549" max="1553" width="9.59765625" style="27" customWidth="1"/>
    <col min="1554" max="1554" width="16.09765625" style="27" customWidth="1"/>
    <col min="1555" max="1555" width="21" style="27" customWidth="1"/>
    <col min="1556" max="1557" width="1" style="27" customWidth="1"/>
    <col min="1558" max="1558" width="9.765625E-2" style="27" customWidth="1"/>
    <col min="1559" max="1559" width="1" style="27" customWidth="1"/>
    <col min="1560" max="1580" width="0" style="27" hidden="1" customWidth="1"/>
    <col min="1581" max="1581" width="1" style="27" customWidth="1"/>
    <col min="1582" max="1582" width="14.09765625" style="27" customWidth="1"/>
    <col min="1583" max="1583" width="13" style="27" bestFit="1" customWidth="1"/>
    <col min="1584" max="1584" width="8.69921875" style="27" customWidth="1"/>
    <col min="1585" max="1590" width="0" style="27" hidden="1" customWidth="1"/>
    <col min="1591" max="1792" width="11.69921875" style="27"/>
    <col min="1793" max="1793" width="4.5" style="27" customWidth="1"/>
    <col min="1794" max="1794" width="3.296875" style="27" customWidth="1"/>
    <col min="1795" max="1796" width="7.796875" style="27" customWidth="1"/>
    <col min="1797" max="1797" width="12.5" style="27" customWidth="1"/>
    <col min="1798" max="1798" width="7.296875" style="27" customWidth="1"/>
    <col min="1799" max="1799" width="4.19921875" style="27" customWidth="1"/>
    <col min="1800" max="1804" width="7.796875" style="27" customWidth="1"/>
    <col min="1805" max="1809" width="9.59765625" style="27" customWidth="1"/>
    <col min="1810" max="1810" width="16.09765625" style="27" customWidth="1"/>
    <col min="1811" max="1811" width="21" style="27" customWidth="1"/>
    <col min="1812" max="1813" width="1" style="27" customWidth="1"/>
    <col min="1814" max="1814" width="9.765625E-2" style="27" customWidth="1"/>
    <col min="1815" max="1815" width="1" style="27" customWidth="1"/>
    <col min="1816" max="1836" width="0" style="27" hidden="1" customWidth="1"/>
    <col min="1837" max="1837" width="1" style="27" customWidth="1"/>
    <col min="1838" max="1838" width="14.09765625" style="27" customWidth="1"/>
    <col min="1839" max="1839" width="13" style="27" bestFit="1" customWidth="1"/>
    <col min="1840" max="1840" width="8.69921875" style="27" customWidth="1"/>
    <col min="1841" max="1846" width="0" style="27" hidden="1" customWidth="1"/>
    <col min="1847" max="2048" width="11.69921875" style="27"/>
    <col min="2049" max="2049" width="4.5" style="27" customWidth="1"/>
    <col min="2050" max="2050" width="3.296875" style="27" customWidth="1"/>
    <col min="2051" max="2052" width="7.796875" style="27" customWidth="1"/>
    <col min="2053" max="2053" width="12.5" style="27" customWidth="1"/>
    <col min="2054" max="2054" width="7.296875" style="27" customWidth="1"/>
    <col min="2055" max="2055" width="4.19921875" style="27" customWidth="1"/>
    <col min="2056" max="2060" width="7.796875" style="27" customWidth="1"/>
    <col min="2061" max="2065" width="9.59765625" style="27" customWidth="1"/>
    <col min="2066" max="2066" width="16.09765625" style="27" customWidth="1"/>
    <col min="2067" max="2067" width="21" style="27" customWidth="1"/>
    <col min="2068" max="2069" width="1" style="27" customWidth="1"/>
    <col min="2070" max="2070" width="9.765625E-2" style="27" customWidth="1"/>
    <col min="2071" max="2071" width="1" style="27" customWidth="1"/>
    <col min="2072" max="2092" width="0" style="27" hidden="1" customWidth="1"/>
    <col min="2093" max="2093" width="1" style="27" customWidth="1"/>
    <col min="2094" max="2094" width="14.09765625" style="27" customWidth="1"/>
    <col min="2095" max="2095" width="13" style="27" bestFit="1" customWidth="1"/>
    <col min="2096" max="2096" width="8.69921875" style="27" customWidth="1"/>
    <col min="2097" max="2102" width="0" style="27" hidden="1" customWidth="1"/>
    <col min="2103" max="2304" width="11.69921875" style="27"/>
    <col min="2305" max="2305" width="4.5" style="27" customWidth="1"/>
    <col min="2306" max="2306" width="3.296875" style="27" customWidth="1"/>
    <col min="2307" max="2308" width="7.796875" style="27" customWidth="1"/>
    <col min="2309" max="2309" width="12.5" style="27" customWidth="1"/>
    <col min="2310" max="2310" width="7.296875" style="27" customWidth="1"/>
    <col min="2311" max="2311" width="4.19921875" style="27" customWidth="1"/>
    <col min="2312" max="2316" width="7.796875" style="27" customWidth="1"/>
    <col min="2317" max="2321" width="9.59765625" style="27" customWidth="1"/>
    <col min="2322" max="2322" width="16.09765625" style="27" customWidth="1"/>
    <col min="2323" max="2323" width="21" style="27" customWidth="1"/>
    <col min="2324" max="2325" width="1" style="27" customWidth="1"/>
    <col min="2326" max="2326" width="9.765625E-2" style="27" customWidth="1"/>
    <col min="2327" max="2327" width="1" style="27" customWidth="1"/>
    <col min="2328" max="2348" width="0" style="27" hidden="1" customWidth="1"/>
    <col min="2349" max="2349" width="1" style="27" customWidth="1"/>
    <col min="2350" max="2350" width="14.09765625" style="27" customWidth="1"/>
    <col min="2351" max="2351" width="13" style="27" bestFit="1" customWidth="1"/>
    <col min="2352" max="2352" width="8.69921875" style="27" customWidth="1"/>
    <col min="2353" max="2358" width="0" style="27" hidden="1" customWidth="1"/>
    <col min="2359" max="2560" width="11.69921875" style="27"/>
    <col min="2561" max="2561" width="4.5" style="27" customWidth="1"/>
    <col min="2562" max="2562" width="3.296875" style="27" customWidth="1"/>
    <col min="2563" max="2564" width="7.796875" style="27" customWidth="1"/>
    <col min="2565" max="2565" width="12.5" style="27" customWidth="1"/>
    <col min="2566" max="2566" width="7.296875" style="27" customWidth="1"/>
    <col min="2567" max="2567" width="4.19921875" style="27" customWidth="1"/>
    <col min="2568" max="2572" width="7.796875" style="27" customWidth="1"/>
    <col min="2573" max="2577" width="9.59765625" style="27" customWidth="1"/>
    <col min="2578" max="2578" width="16.09765625" style="27" customWidth="1"/>
    <col min="2579" max="2579" width="21" style="27" customWidth="1"/>
    <col min="2580" max="2581" width="1" style="27" customWidth="1"/>
    <col min="2582" max="2582" width="9.765625E-2" style="27" customWidth="1"/>
    <col min="2583" max="2583" width="1" style="27" customWidth="1"/>
    <col min="2584" max="2604" width="0" style="27" hidden="1" customWidth="1"/>
    <col min="2605" max="2605" width="1" style="27" customWidth="1"/>
    <col min="2606" max="2606" width="14.09765625" style="27" customWidth="1"/>
    <col min="2607" max="2607" width="13" style="27" bestFit="1" customWidth="1"/>
    <col min="2608" max="2608" width="8.69921875" style="27" customWidth="1"/>
    <col min="2609" max="2614" width="0" style="27" hidden="1" customWidth="1"/>
    <col min="2615" max="2816" width="11.69921875" style="27"/>
    <col min="2817" max="2817" width="4.5" style="27" customWidth="1"/>
    <col min="2818" max="2818" width="3.296875" style="27" customWidth="1"/>
    <col min="2819" max="2820" width="7.796875" style="27" customWidth="1"/>
    <col min="2821" max="2821" width="12.5" style="27" customWidth="1"/>
    <col min="2822" max="2822" width="7.296875" style="27" customWidth="1"/>
    <col min="2823" max="2823" width="4.19921875" style="27" customWidth="1"/>
    <col min="2824" max="2828" width="7.796875" style="27" customWidth="1"/>
    <col min="2829" max="2833" width="9.59765625" style="27" customWidth="1"/>
    <col min="2834" max="2834" width="16.09765625" style="27" customWidth="1"/>
    <col min="2835" max="2835" width="21" style="27" customWidth="1"/>
    <col min="2836" max="2837" width="1" style="27" customWidth="1"/>
    <col min="2838" max="2838" width="9.765625E-2" style="27" customWidth="1"/>
    <col min="2839" max="2839" width="1" style="27" customWidth="1"/>
    <col min="2840" max="2860" width="0" style="27" hidden="1" customWidth="1"/>
    <col min="2861" max="2861" width="1" style="27" customWidth="1"/>
    <col min="2862" max="2862" width="14.09765625" style="27" customWidth="1"/>
    <col min="2863" max="2863" width="13" style="27" bestFit="1" customWidth="1"/>
    <col min="2864" max="2864" width="8.69921875" style="27" customWidth="1"/>
    <col min="2865" max="2870" width="0" style="27" hidden="1" customWidth="1"/>
    <col min="2871" max="3072" width="11.69921875" style="27"/>
    <col min="3073" max="3073" width="4.5" style="27" customWidth="1"/>
    <col min="3074" max="3074" width="3.296875" style="27" customWidth="1"/>
    <col min="3075" max="3076" width="7.796875" style="27" customWidth="1"/>
    <col min="3077" max="3077" width="12.5" style="27" customWidth="1"/>
    <col min="3078" max="3078" width="7.296875" style="27" customWidth="1"/>
    <col min="3079" max="3079" width="4.19921875" style="27" customWidth="1"/>
    <col min="3080" max="3084" width="7.796875" style="27" customWidth="1"/>
    <col min="3085" max="3089" width="9.59765625" style="27" customWidth="1"/>
    <col min="3090" max="3090" width="16.09765625" style="27" customWidth="1"/>
    <col min="3091" max="3091" width="21" style="27" customWidth="1"/>
    <col min="3092" max="3093" width="1" style="27" customWidth="1"/>
    <col min="3094" max="3094" width="9.765625E-2" style="27" customWidth="1"/>
    <col min="3095" max="3095" width="1" style="27" customWidth="1"/>
    <col min="3096" max="3116" width="0" style="27" hidden="1" customWidth="1"/>
    <col min="3117" max="3117" width="1" style="27" customWidth="1"/>
    <col min="3118" max="3118" width="14.09765625" style="27" customWidth="1"/>
    <col min="3119" max="3119" width="13" style="27" bestFit="1" customWidth="1"/>
    <col min="3120" max="3120" width="8.69921875" style="27" customWidth="1"/>
    <col min="3121" max="3126" width="0" style="27" hidden="1" customWidth="1"/>
    <col min="3127" max="3328" width="11.69921875" style="27"/>
    <col min="3329" max="3329" width="4.5" style="27" customWidth="1"/>
    <col min="3330" max="3330" width="3.296875" style="27" customWidth="1"/>
    <col min="3331" max="3332" width="7.796875" style="27" customWidth="1"/>
    <col min="3333" max="3333" width="12.5" style="27" customWidth="1"/>
    <col min="3334" max="3334" width="7.296875" style="27" customWidth="1"/>
    <col min="3335" max="3335" width="4.19921875" style="27" customWidth="1"/>
    <col min="3336" max="3340" width="7.796875" style="27" customWidth="1"/>
    <col min="3341" max="3345" width="9.59765625" style="27" customWidth="1"/>
    <col min="3346" max="3346" width="16.09765625" style="27" customWidth="1"/>
    <col min="3347" max="3347" width="21" style="27" customWidth="1"/>
    <col min="3348" max="3349" width="1" style="27" customWidth="1"/>
    <col min="3350" max="3350" width="9.765625E-2" style="27" customWidth="1"/>
    <col min="3351" max="3351" width="1" style="27" customWidth="1"/>
    <col min="3352" max="3372" width="0" style="27" hidden="1" customWidth="1"/>
    <col min="3373" max="3373" width="1" style="27" customWidth="1"/>
    <col min="3374" max="3374" width="14.09765625" style="27" customWidth="1"/>
    <col min="3375" max="3375" width="13" style="27" bestFit="1" customWidth="1"/>
    <col min="3376" max="3376" width="8.69921875" style="27" customWidth="1"/>
    <col min="3377" max="3382" width="0" style="27" hidden="1" customWidth="1"/>
    <col min="3383" max="3584" width="11.69921875" style="27"/>
    <col min="3585" max="3585" width="4.5" style="27" customWidth="1"/>
    <col min="3586" max="3586" width="3.296875" style="27" customWidth="1"/>
    <col min="3587" max="3588" width="7.796875" style="27" customWidth="1"/>
    <col min="3589" max="3589" width="12.5" style="27" customWidth="1"/>
    <col min="3590" max="3590" width="7.296875" style="27" customWidth="1"/>
    <col min="3591" max="3591" width="4.19921875" style="27" customWidth="1"/>
    <col min="3592" max="3596" width="7.796875" style="27" customWidth="1"/>
    <col min="3597" max="3601" width="9.59765625" style="27" customWidth="1"/>
    <col min="3602" max="3602" width="16.09765625" style="27" customWidth="1"/>
    <col min="3603" max="3603" width="21" style="27" customWidth="1"/>
    <col min="3604" max="3605" width="1" style="27" customWidth="1"/>
    <col min="3606" max="3606" width="9.765625E-2" style="27" customWidth="1"/>
    <col min="3607" max="3607" width="1" style="27" customWidth="1"/>
    <col min="3608" max="3628" width="0" style="27" hidden="1" customWidth="1"/>
    <col min="3629" max="3629" width="1" style="27" customWidth="1"/>
    <col min="3630" max="3630" width="14.09765625" style="27" customWidth="1"/>
    <col min="3631" max="3631" width="13" style="27" bestFit="1" customWidth="1"/>
    <col min="3632" max="3632" width="8.69921875" style="27" customWidth="1"/>
    <col min="3633" max="3638" width="0" style="27" hidden="1" customWidth="1"/>
    <col min="3639" max="3840" width="11.69921875" style="27"/>
    <col min="3841" max="3841" width="4.5" style="27" customWidth="1"/>
    <col min="3842" max="3842" width="3.296875" style="27" customWidth="1"/>
    <col min="3843" max="3844" width="7.796875" style="27" customWidth="1"/>
    <col min="3845" max="3845" width="12.5" style="27" customWidth="1"/>
    <col min="3846" max="3846" width="7.296875" style="27" customWidth="1"/>
    <col min="3847" max="3847" width="4.19921875" style="27" customWidth="1"/>
    <col min="3848" max="3852" width="7.796875" style="27" customWidth="1"/>
    <col min="3853" max="3857" width="9.59765625" style="27" customWidth="1"/>
    <col min="3858" max="3858" width="16.09765625" style="27" customWidth="1"/>
    <col min="3859" max="3859" width="21" style="27" customWidth="1"/>
    <col min="3860" max="3861" width="1" style="27" customWidth="1"/>
    <col min="3862" max="3862" width="9.765625E-2" style="27" customWidth="1"/>
    <col min="3863" max="3863" width="1" style="27" customWidth="1"/>
    <col min="3864" max="3884" width="0" style="27" hidden="1" customWidth="1"/>
    <col min="3885" max="3885" width="1" style="27" customWidth="1"/>
    <col min="3886" max="3886" width="14.09765625" style="27" customWidth="1"/>
    <col min="3887" max="3887" width="13" style="27" bestFit="1" customWidth="1"/>
    <col min="3888" max="3888" width="8.69921875" style="27" customWidth="1"/>
    <col min="3889" max="3894" width="0" style="27" hidden="1" customWidth="1"/>
    <col min="3895" max="4096" width="11.69921875" style="27"/>
    <col min="4097" max="4097" width="4.5" style="27" customWidth="1"/>
    <col min="4098" max="4098" width="3.296875" style="27" customWidth="1"/>
    <col min="4099" max="4100" width="7.796875" style="27" customWidth="1"/>
    <col min="4101" max="4101" width="12.5" style="27" customWidth="1"/>
    <col min="4102" max="4102" width="7.296875" style="27" customWidth="1"/>
    <col min="4103" max="4103" width="4.19921875" style="27" customWidth="1"/>
    <col min="4104" max="4108" width="7.796875" style="27" customWidth="1"/>
    <col min="4109" max="4113" width="9.59765625" style="27" customWidth="1"/>
    <col min="4114" max="4114" width="16.09765625" style="27" customWidth="1"/>
    <col min="4115" max="4115" width="21" style="27" customWidth="1"/>
    <col min="4116" max="4117" width="1" style="27" customWidth="1"/>
    <col min="4118" max="4118" width="9.765625E-2" style="27" customWidth="1"/>
    <col min="4119" max="4119" width="1" style="27" customWidth="1"/>
    <col min="4120" max="4140" width="0" style="27" hidden="1" customWidth="1"/>
    <col min="4141" max="4141" width="1" style="27" customWidth="1"/>
    <col min="4142" max="4142" width="14.09765625" style="27" customWidth="1"/>
    <col min="4143" max="4143" width="13" style="27" bestFit="1" customWidth="1"/>
    <col min="4144" max="4144" width="8.69921875" style="27" customWidth="1"/>
    <col min="4145" max="4150" width="0" style="27" hidden="1" customWidth="1"/>
    <col min="4151" max="4352" width="11.69921875" style="27"/>
    <col min="4353" max="4353" width="4.5" style="27" customWidth="1"/>
    <col min="4354" max="4354" width="3.296875" style="27" customWidth="1"/>
    <col min="4355" max="4356" width="7.796875" style="27" customWidth="1"/>
    <col min="4357" max="4357" width="12.5" style="27" customWidth="1"/>
    <col min="4358" max="4358" width="7.296875" style="27" customWidth="1"/>
    <col min="4359" max="4359" width="4.19921875" style="27" customWidth="1"/>
    <col min="4360" max="4364" width="7.796875" style="27" customWidth="1"/>
    <col min="4365" max="4369" width="9.59765625" style="27" customWidth="1"/>
    <col min="4370" max="4370" width="16.09765625" style="27" customWidth="1"/>
    <col min="4371" max="4371" width="21" style="27" customWidth="1"/>
    <col min="4372" max="4373" width="1" style="27" customWidth="1"/>
    <col min="4374" max="4374" width="9.765625E-2" style="27" customWidth="1"/>
    <col min="4375" max="4375" width="1" style="27" customWidth="1"/>
    <col min="4376" max="4396" width="0" style="27" hidden="1" customWidth="1"/>
    <col min="4397" max="4397" width="1" style="27" customWidth="1"/>
    <col min="4398" max="4398" width="14.09765625" style="27" customWidth="1"/>
    <col min="4399" max="4399" width="13" style="27" bestFit="1" customWidth="1"/>
    <col min="4400" max="4400" width="8.69921875" style="27" customWidth="1"/>
    <col min="4401" max="4406" width="0" style="27" hidden="1" customWidth="1"/>
    <col min="4407" max="4608" width="11.69921875" style="27"/>
    <col min="4609" max="4609" width="4.5" style="27" customWidth="1"/>
    <col min="4610" max="4610" width="3.296875" style="27" customWidth="1"/>
    <col min="4611" max="4612" width="7.796875" style="27" customWidth="1"/>
    <col min="4613" max="4613" width="12.5" style="27" customWidth="1"/>
    <col min="4614" max="4614" width="7.296875" style="27" customWidth="1"/>
    <col min="4615" max="4615" width="4.19921875" style="27" customWidth="1"/>
    <col min="4616" max="4620" width="7.796875" style="27" customWidth="1"/>
    <col min="4621" max="4625" width="9.59765625" style="27" customWidth="1"/>
    <col min="4626" max="4626" width="16.09765625" style="27" customWidth="1"/>
    <col min="4627" max="4627" width="21" style="27" customWidth="1"/>
    <col min="4628" max="4629" width="1" style="27" customWidth="1"/>
    <col min="4630" max="4630" width="9.765625E-2" style="27" customWidth="1"/>
    <col min="4631" max="4631" width="1" style="27" customWidth="1"/>
    <col min="4632" max="4652" width="0" style="27" hidden="1" customWidth="1"/>
    <col min="4653" max="4653" width="1" style="27" customWidth="1"/>
    <col min="4654" max="4654" width="14.09765625" style="27" customWidth="1"/>
    <col min="4655" max="4655" width="13" style="27" bestFit="1" customWidth="1"/>
    <col min="4656" max="4656" width="8.69921875" style="27" customWidth="1"/>
    <col min="4657" max="4662" width="0" style="27" hidden="1" customWidth="1"/>
    <col min="4663" max="4864" width="11.69921875" style="27"/>
    <col min="4865" max="4865" width="4.5" style="27" customWidth="1"/>
    <col min="4866" max="4866" width="3.296875" style="27" customWidth="1"/>
    <col min="4867" max="4868" width="7.796875" style="27" customWidth="1"/>
    <col min="4869" max="4869" width="12.5" style="27" customWidth="1"/>
    <col min="4870" max="4870" width="7.296875" style="27" customWidth="1"/>
    <col min="4871" max="4871" width="4.19921875" style="27" customWidth="1"/>
    <col min="4872" max="4876" width="7.796875" style="27" customWidth="1"/>
    <col min="4877" max="4881" width="9.59765625" style="27" customWidth="1"/>
    <col min="4882" max="4882" width="16.09765625" style="27" customWidth="1"/>
    <col min="4883" max="4883" width="21" style="27" customWidth="1"/>
    <col min="4884" max="4885" width="1" style="27" customWidth="1"/>
    <col min="4886" max="4886" width="9.765625E-2" style="27" customWidth="1"/>
    <col min="4887" max="4887" width="1" style="27" customWidth="1"/>
    <col min="4888" max="4908" width="0" style="27" hidden="1" customWidth="1"/>
    <col min="4909" max="4909" width="1" style="27" customWidth="1"/>
    <col min="4910" max="4910" width="14.09765625" style="27" customWidth="1"/>
    <col min="4911" max="4911" width="13" style="27" bestFit="1" customWidth="1"/>
    <col min="4912" max="4912" width="8.69921875" style="27" customWidth="1"/>
    <col min="4913" max="4918" width="0" style="27" hidden="1" customWidth="1"/>
    <col min="4919" max="5120" width="11.69921875" style="27"/>
    <col min="5121" max="5121" width="4.5" style="27" customWidth="1"/>
    <col min="5122" max="5122" width="3.296875" style="27" customWidth="1"/>
    <col min="5123" max="5124" width="7.796875" style="27" customWidth="1"/>
    <col min="5125" max="5125" width="12.5" style="27" customWidth="1"/>
    <col min="5126" max="5126" width="7.296875" style="27" customWidth="1"/>
    <col min="5127" max="5127" width="4.19921875" style="27" customWidth="1"/>
    <col min="5128" max="5132" width="7.796875" style="27" customWidth="1"/>
    <col min="5133" max="5137" width="9.59765625" style="27" customWidth="1"/>
    <col min="5138" max="5138" width="16.09765625" style="27" customWidth="1"/>
    <col min="5139" max="5139" width="21" style="27" customWidth="1"/>
    <col min="5140" max="5141" width="1" style="27" customWidth="1"/>
    <col min="5142" max="5142" width="9.765625E-2" style="27" customWidth="1"/>
    <col min="5143" max="5143" width="1" style="27" customWidth="1"/>
    <col min="5144" max="5164" width="0" style="27" hidden="1" customWidth="1"/>
    <col min="5165" max="5165" width="1" style="27" customWidth="1"/>
    <col min="5166" max="5166" width="14.09765625" style="27" customWidth="1"/>
    <col min="5167" max="5167" width="13" style="27" bestFit="1" customWidth="1"/>
    <col min="5168" max="5168" width="8.69921875" style="27" customWidth="1"/>
    <col min="5169" max="5174" width="0" style="27" hidden="1" customWidth="1"/>
    <col min="5175" max="5376" width="11.69921875" style="27"/>
    <col min="5377" max="5377" width="4.5" style="27" customWidth="1"/>
    <col min="5378" max="5378" width="3.296875" style="27" customWidth="1"/>
    <col min="5379" max="5380" width="7.796875" style="27" customWidth="1"/>
    <col min="5381" max="5381" width="12.5" style="27" customWidth="1"/>
    <col min="5382" max="5382" width="7.296875" style="27" customWidth="1"/>
    <col min="5383" max="5383" width="4.19921875" style="27" customWidth="1"/>
    <col min="5384" max="5388" width="7.796875" style="27" customWidth="1"/>
    <col min="5389" max="5393" width="9.59765625" style="27" customWidth="1"/>
    <col min="5394" max="5394" width="16.09765625" style="27" customWidth="1"/>
    <col min="5395" max="5395" width="21" style="27" customWidth="1"/>
    <col min="5396" max="5397" width="1" style="27" customWidth="1"/>
    <col min="5398" max="5398" width="9.765625E-2" style="27" customWidth="1"/>
    <col min="5399" max="5399" width="1" style="27" customWidth="1"/>
    <col min="5400" max="5420" width="0" style="27" hidden="1" customWidth="1"/>
    <col min="5421" max="5421" width="1" style="27" customWidth="1"/>
    <col min="5422" max="5422" width="14.09765625" style="27" customWidth="1"/>
    <col min="5423" max="5423" width="13" style="27" bestFit="1" customWidth="1"/>
    <col min="5424" max="5424" width="8.69921875" style="27" customWidth="1"/>
    <col min="5425" max="5430" width="0" style="27" hidden="1" customWidth="1"/>
    <col min="5431" max="5632" width="11.69921875" style="27"/>
    <col min="5633" max="5633" width="4.5" style="27" customWidth="1"/>
    <col min="5634" max="5634" width="3.296875" style="27" customWidth="1"/>
    <col min="5635" max="5636" width="7.796875" style="27" customWidth="1"/>
    <col min="5637" max="5637" width="12.5" style="27" customWidth="1"/>
    <col min="5638" max="5638" width="7.296875" style="27" customWidth="1"/>
    <col min="5639" max="5639" width="4.19921875" style="27" customWidth="1"/>
    <col min="5640" max="5644" width="7.796875" style="27" customWidth="1"/>
    <col min="5645" max="5649" width="9.59765625" style="27" customWidth="1"/>
    <col min="5650" max="5650" width="16.09765625" style="27" customWidth="1"/>
    <col min="5651" max="5651" width="21" style="27" customWidth="1"/>
    <col min="5652" max="5653" width="1" style="27" customWidth="1"/>
    <col min="5654" max="5654" width="9.765625E-2" style="27" customWidth="1"/>
    <col min="5655" max="5655" width="1" style="27" customWidth="1"/>
    <col min="5656" max="5676" width="0" style="27" hidden="1" customWidth="1"/>
    <col min="5677" max="5677" width="1" style="27" customWidth="1"/>
    <col min="5678" max="5678" width="14.09765625" style="27" customWidth="1"/>
    <col min="5679" max="5679" width="13" style="27" bestFit="1" customWidth="1"/>
    <col min="5680" max="5680" width="8.69921875" style="27" customWidth="1"/>
    <col min="5681" max="5686" width="0" style="27" hidden="1" customWidth="1"/>
    <col min="5687" max="5888" width="11.69921875" style="27"/>
    <col min="5889" max="5889" width="4.5" style="27" customWidth="1"/>
    <col min="5890" max="5890" width="3.296875" style="27" customWidth="1"/>
    <col min="5891" max="5892" width="7.796875" style="27" customWidth="1"/>
    <col min="5893" max="5893" width="12.5" style="27" customWidth="1"/>
    <col min="5894" max="5894" width="7.296875" style="27" customWidth="1"/>
    <col min="5895" max="5895" width="4.19921875" style="27" customWidth="1"/>
    <col min="5896" max="5900" width="7.796875" style="27" customWidth="1"/>
    <col min="5901" max="5905" width="9.59765625" style="27" customWidth="1"/>
    <col min="5906" max="5906" width="16.09765625" style="27" customWidth="1"/>
    <col min="5907" max="5907" width="21" style="27" customWidth="1"/>
    <col min="5908" max="5909" width="1" style="27" customWidth="1"/>
    <col min="5910" max="5910" width="9.765625E-2" style="27" customWidth="1"/>
    <col min="5911" max="5911" width="1" style="27" customWidth="1"/>
    <col min="5912" max="5932" width="0" style="27" hidden="1" customWidth="1"/>
    <col min="5933" max="5933" width="1" style="27" customWidth="1"/>
    <col min="5934" max="5934" width="14.09765625" style="27" customWidth="1"/>
    <col min="5935" max="5935" width="13" style="27" bestFit="1" customWidth="1"/>
    <col min="5936" max="5936" width="8.69921875" style="27" customWidth="1"/>
    <col min="5937" max="5942" width="0" style="27" hidden="1" customWidth="1"/>
    <col min="5943" max="6144" width="11.69921875" style="27"/>
    <col min="6145" max="6145" width="4.5" style="27" customWidth="1"/>
    <col min="6146" max="6146" width="3.296875" style="27" customWidth="1"/>
    <col min="6147" max="6148" width="7.796875" style="27" customWidth="1"/>
    <col min="6149" max="6149" width="12.5" style="27" customWidth="1"/>
    <col min="6150" max="6150" width="7.296875" style="27" customWidth="1"/>
    <col min="6151" max="6151" width="4.19921875" style="27" customWidth="1"/>
    <col min="6152" max="6156" width="7.796875" style="27" customWidth="1"/>
    <col min="6157" max="6161" width="9.59765625" style="27" customWidth="1"/>
    <col min="6162" max="6162" width="16.09765625" style="27" customWidth="1"/>
    <col min="6163" max="6163" width="21" style="27" customWidth="1"/>
    <col min="6164" max="6165" width="1" style="27" customWidth="1"/>
    <col min="6166" max="6166" width="9.765625E-2" style="27" customWidth="1"/>
    <col min="6167" max="6167" width="1" style="27" customWidth="1"/>
    <col min="6168" max="6188" width="0" style="27" hidden="1" customWidth="1"/>
    <col min="6189" max="6189" width="1" style="27" customWidth="1"/>
    <col min="6190" max="6190" width="14.09765625" style="27" customWidth="1"/>
    <col min="6191" max="6191" width="13" style="27" bestFit="1" customWidth="1"/>
    <col min="6192" max="6192" width="8.69921875" style="27" customWidth="1"/>
    <col min="6193" max="6198" width="0" style="27" hidden="1" customWidth="1"/>
    <col min="6199" max="6400" width="11.69921875" style="27"/>
    <col min="6401" max="6401" width="4.5" style="27" customWidth="1"/>
    <col min="6402" max="6402" width="3.296875" style="27" customWidth="1"/>
    <col min="6403" max="6404" width="7.796875" style="27" customWidth="1"/>
    <col min="6405" max="6405" width="12.5" style="27" customWidth="1"/>
    <col min="6406" max="6406" width="7.296875" style="27" customWidth="1"/>
    <col min="6407" max="6407" width="4.19921875" style="27" customWidth="1"/>
    <col min="6408" max="6412" width="7.796875" style="27" customWidth="1"/>
    <col min="6413" max="6417" width="9.59765625" style="27" customWidth="1"/>
    <col min="6418" max="6418" width="16.09765625" style="27" customWidth="1"/>
    <col min="6419" max="6419" width="21" style="27" customWidth="1"/>
    <col min="6420" max="6421" width="1" style="27" customWidth="1"/>
    <col min="6422" max="6422" width="9.765625E-2" style="27" customWidth="1"/>
    <col min="6423" max="6423" width="1" style="27" customWidth="1"/>
    <col min="6424" max="6444" width="0" style="27" hidden="1" customWidth="1"/>
    <col min="6445" max="6445" width="1" style="27" customWidth="1"/>
    <col min="6446" max="6446" width="14.09765625" style="27" customWidth="1"/>
    <col min="6447" max="6447" width="13" style="27" bestFit="1" customWidth="1"/>
    <col min="6448" max="6448" width="8.69921875" style="27" customWidth="1"/>
    <col min="6449" max="6454" width="0" style="27" hidden="1" customWidth="1"/>
    <col min="6455" max="6656" width="11.69921875" style="27"/>
    <col min="6657" max="6657" width="4.5" style="27" customWidth="1"/>
    <col min="6658" max="6658" width="3.296875" style="27" customWidth="1"/>
    <col min="6659" max="6660" width="7.796875" style="27" customWidth="1"/>
    <col min="6661" max="6661" width="12.5" style="27" customWidth="1"/>
    <col min="6662" max="6662" width="7.296875" style="27" customWidth="1"/>
    <col min="6663" max="6663" width="4.19921875" style="27" customWidth="1"/>
    <col min="6664" max="6668" width="7.796875" style="27" customWidth="1"/>
    <col min="6669" max="6673" width="9.59765625" style="27" customWidth="1"/>
    <col min="6674" max="6674" width="16.09765625" style="27" customWidth="1"/>
    <col min="6675" max="6675" width="21" style="27" customWidth="1"/>
    <col min="6676" max="6677" width="1" style="27" customWidth="1"/>
    <col min="6678" max="6678" width="9.765625E-2" style="27" customWidth="1"/>
    <col min="6679" max="6679" width="1" style="27" customWidth="1"/>
    <col min="6680" max="6700" width="0" style="27" hidden="1" customWidth="1"/>
    <col min="6701" max="6701" width="1" style="27" customWidth="1"/>
    <col min="6702" max="6702" width="14.09765625" style="27" customWidth="1"/>
    <col min="6703" max="6703" width="13" style="27" bestFit="1" customWidth="1"/>
    <col min="6704" max="6704" width="8.69921875" style="27" customWidth="1"/>
    <col min="6705" max="6710" width="0" style="27" hidden="1" customWidth="1"/>
    <col min="6711" max="6912" width="11.69921875" style="27"/>
    <col min="6913" max="6913" width="4.5" style="27" customWidth="1"/>
    <col min="6914" max="6914" width="3.296875" style="27" customWidth="1"/>
    <col min="6915" max="6916" width="7.796875" style="27" customWidth="1"/>
    <col min="6917" max="6917" width="12.5" style="27" customWidth="1"/>
    <col min="6918" max="6918" width="7.296875" style="27" customWidth="1"/>
    <col min="6919" max="6919" width="4.19921875" style="27" customWidth="1"/>
    <col min="6920" max="6924" width="7.796875" style="27" customWidth="1"/>
    <col min="6925" max="6929" width="9.59765625" style="27" customWidth="1"/>
    <col min="6930" max="6930" width="16.09765625" style="27" customWidth="1"/>
    <col min="6931" max="6931" width="21" style="27" customWidth="1"/>
    <col min="6932" max="6933" width="1" style="27" customWidth="1"/>
    <col min="6934" max="6934" width="9.765625E-2" style="27" customWidth="1"/>
    <col min="6935" max="6935" width="1" style="27" customWidth="1"/>
    <col min="6936" max="6956" width="0" style="27" hidden="1" customWidth="1"/>
    <col min="6957" max="6957" width="1" style="27" customWidth="1"/>
    <col min="6958" max="6958" width="14.09765625" style="27" customWidth="1"/>
    <col min="6959" max="6959" width="13" style="27" bestFit="1" customWidth="1"/>
    <col min="6960" max="6960" width="8.69921875" style="27" customWidth="1"/>
    <col min="6961" max="6966" width="0" style="27" hidden="1" customWidth="1"/>
    <col min="6967" max="7168" width="11.69921875" style="27"/>
    <col min="7169" max="7169" width="4.5" style="27" customWidth="1"/>
    <col min="7170" max="7170" width="3.296875" style="27" customWidth="1"/>
    <col min="7171" max="7172" width="7.796875" style="27" customWidth="1"/>
    <col min="7173" max="7173" width="12.5" style="27" customWidth="1"/>
    <col min="7174" max="7174" width="7.296875" style="27" customWidth="1"/>
    <col min="7175" max="7175" width="4.19921875" style="27" customWidth="1"/>
    <col min="7176" max="7180" width="7.796875" style="27" customWidth="1"/>
    <col min="7181" max="7185" width="9.59765625" style="27" customWidth="1"/>
    <col min="7186" max="7186" width="16.09765625" style="27" customWidth="1"/>
    <col min="7187" max="7187" width="21" style="27" customWidth="1"/>
    <col min="7188" max="7189" width="1" style="27" customWidth="1"/>
    <col min="7190" max="7190" width="9.765625E-2" style="27" customWidth="1"/>
    <col min="7191" max="7191" width="1" style="27" customWidth="1"/>
    <col min="7192" max="7212" width="0" style="27" hidden="1" customWidth="1"/>
    <col min="7213" max="7213" width="1" style="27" customWidth="1"/>
    <col min="7214" max="7214" width="14.09765625" style="27" customWidth="1"/>
    <col min="7215" max="7215" width="13" style="27" bestFit="1" customWidth="1"/>
    <col min="7216" max="7216" width="8.69921875" style="27" customWidth="1"/>
    <col min="7217" max="7222" width="0" style="27" hidden="1" customWidth="1"/>
    <col min="7223" max="7424" width="11.69921875" style="27"/>
    <col min="7425" max="7425" width="4.5" style="27" customWidth="1"/>
    <col min="7426" max="7426" width="3.296875" style="27" customWidth="1"/>
    <col min="7427" max="7428" width="7.796875" style="27" customWidth="1"/>
    <col min="7429" max="7429" width="12.5" style="27" customWidth="1"/>
    <col min="7430" max="7430" width="7.296875" style="27" customWidth="1"/>
    <col min="7431" max="7431" width="4.19921875" style="27" customWidth="1"/>
    <col min="7432" max="7436" width="7.796875" style="27" customWidth="1"/>
    <col min="7437" max="7441" width="9.59765625" style="27" customWidth="1"/>
    <col min="7442" max="7442" width="16.09765625" style="27" customWidth="1"/>
    <col min="7443" max="7443" width="21" style="27" customWidth="1"/>
    <col min="7444" max="7445" width="1" style="27" customWidth="1"/>
    <col min="7446" max="7446" width="9.765625E-2" style="27" customWidth="1"/>
    <col min="7447" max="7447" width="1" style="27" customWidth="1"/>
    <col min="7448" max="7468" width="0" style="27" hidden="1" customWidth="1"/>
    <col min="7469" max="7469" width="1" style="27" customWidth="1"/>
    <col min="7470" max="7470" width="14.09765625" style="27" customWidth="1"/>
    <col min="7471" max="7471" width="13" style="27" bestFit="1" customWidth="1"/>
    <col min="7472" max="7472" width="8.69921875" style="27" customWidth="1"/>
    <col min="7473" max="7478" width="0" style="27" hidden="1" customWidth="1"/>
    <col min="7479" max="7680" width="11.69921875" style="27"/>
    <col min="7681" max="7681" width="4.5" style="27" customWidth="1"/>
    <col min="7682" max="7682" width="3.296875" style="27" customWidth="1"/>
    <col min="7683" max="7684" width="7.796875" style="27" customWidth="1"/>
    <col min="7685" max="7685" width="12.5" style="27" customWidth="1"/>
    <col min="7686" max="7686" width="7.296875" style="27" customWidth="1"/>
    <col min="7687" max="7687" width="4.19921875" style="27" customWidth="1"/>
    <col min="7688" max="7692" width="7.796875" style="27" customWidth="1"/>
    <col min="7693" max="7697" width="9.59765625" style="27" customWidth="1"/>
    <col min="7698" max="7698" width="16.09765625" style="27" customWidth="1"/>
    <col min="7699" max="7699" width="21" style="27" customWidth="1"/>
    <col min="7700" max="7701" width="1" style="27" customWidth="1"/>
    <col min="7702" max="7702" width="9.765625E-2" style="27" customWidth="1"/>
    <col min="7703" max="7703" width="1" style="27" customWidth="1"/>
    <col min="7704" max="7724" width="0" style="27" hidden="1" customWidth="1"/>
    <col min="7725" max="7725" width="1" style="27" customWidth="1"/>
    <col min="7726" max="7726" width="14.09765625" style="27" customWidth="1"/>
    <col min="7727" max="7727" width="13" style="27" bestFit="1" customWidth="1"/>
    <col min="7728" max="7728" width="8.69921875" style="27" customWidth="1"/>
    <col min="7729" max="7734" width="0" style="27" hidden="1" customWidth="1"/>
    <col min="7735" max="7936" width="11.69921875" style="27"/>
    <col min="7937" max="7937" width="4.5" style="27" customWidth="1"/>
    <col min="7938" max="7938" width="3.296875" style="27" customWidth="1"/>
    <col min="7939" max="7940" width="7.796875" style="27" customWidth="1"/>
    <col min="7941" max="7941" width="12.5" style="27" customWidth="1"/>
    <col min="7942" max="7942" width="7.296875" style="27" customWidth="1"/>
    <col min="7943" max="7943" width="4.19921875" style="27" customWidth="1"/>
    <col min="7944" max="7948" width="7.796875" style="27" customWidth="1"/>
    <col min="7949" max="7953" width="9.59765625" style="27" customWidth="1"/>
    <col min="7954" max="7954" width="16.09765625" style="27" customWidth="1"/>
    <col min="7955" max="7955" width="21" style="27" customWidth="1"/>
    <col min="7956" max="7957" width="1" style="27" customWidth="1"/>
    <col min="7958" max="7958" width="9.765625E-2" style="27" customWidth="1"/>
    <col min="7959" max="7959" width="1" style="27" customWidth="1"/>
    <col min="7960" max="7980" width="0" style="27" hidden="1" customWidth="1"/>
    <col min="7981" max="7981" width="1" style="27" customWidth="1"/>
    <col min="7982" max="7982" width="14.09765625" style="27" customWidth="1"/>
    <col min="7983" max="7983" width="13" style="27" bestFit="1" customWidth="1"/>
    <col min="7984" max="7984" width="8.69921875" style="27" customWidth="1"/>
    <col min="7985" max="7990" width="0" style="27" hidden="1" customWidth="1"/>
    <col min="7991" max="8192" width="11.69921875" style="27"/>
    <col min="8193" max="8193" width="4.5" style="27" customWidth="1"/>
    <col min="8194" max="8194" width="3.296875" style="27" customWidth="1"/>
    <col min="8195" max="8196" width="7.796875" style="27" customWidth="1"/>
    <col min="8197" max="8197" width="12.5" style="27" customWidth="1"/>
    <col min="8198" max="8198" width="7.296875" style="27" customWidth="1"/>
    <col min="8199" max="8199" width="4.19921875" style="27" customWidth="1"/>
    <col min="8200" max="8204" width="7.796875" style="27" customWidth="1"/>
    <col min="8205" max="8209" width="9.59765625" style="27" customWidth="1"/>
    <col min="8210" max="8210" width="16.09765625" style="27" customWidth="1"/>
    <col min="8211" max="8211" width="21" style="27" customWidth="1"/>
    <col min="8212" max="8213" width="1" style="27" customWidth="1"/>
    <col min="8214" max="8214" width="9.765625E-2" style="27" customWidth="1"/>
    <col min="8215" max="8215" width="1" style="27" customWidth="1"/>
    <col min="8216" max="8236" width="0" style="27" hidden="1" customWidth="1"/>
    <col min="8237" max="8237" width="1" style="27" customWidth="1"/>
    <col min="8238" max="8238" width="14.09765625" style="27" customWidth="1"/>
    <col min="8239" max="8239" width="13" style="27" bestFit="1" customWidth="1"/>
    <col min="8240" max="8240" width="8.69921875" style="27" customWidth="1"/>
    <col min="8241" max="8246" width="0" style="27" hidden="1" customWidth="1"/>
    <col min="8247" max="8448" width="11.69921875" style="27"/>
    <col min="8449" max="8449" width="4.5" style="27" customWidth="1"/>
    <col min="8450" max="8450" width="3.296875" style="27" customWidth="1"/>
    <col min="8451" max="8452" width="7.796875" style="27" customWidth="1"/>
    <col min="8453" max="8453" width="12.5" style="27" customWidth="1"/>
    <col min="8454" max="8454" width="7.296875" style="27" customWidth="1"/>
    <col min="8455" max="8455" width="4.19921875" style="27" customWidth="1"/>
    <col min="8456" max="8460" width="7.796875" style="27" customWidth="1"/>
    <col min="8461" max="8465" width="9.59765625" style="27" customWidth="1"/>
    <col min="8466" max="8466" width="16.09765625" style="27" customWidth="1"/>
    <col min="8467" max="8467" width="21" style="27" customWidth="1"/>
    <col min="8468" max="8469" width="1" style="27" customWidth="1"/>
    <col min="8470" max="8470" width="9.765625E-2" style="27" customWidth="1"/>
    <col min="8471" max="8471" width="1" style="27" customWidth="1"/>
    <col min="8472" max="8492" width="0" style="27" hidden="1" customWidth="1"/>
    <col min="8493" max="8493" width="1" style="27" customWidth="1"/>
    <col min="8494" max="8494" width="14.09765625" style="27" customWidth="1"/>
    <col min="8495" max="8495" width="13" style="27" bestFit="1" customWidth="1"/>
    <col min="8496" max="8496" width="8.69921875" style="27" customWidth="1"/>
    <col min="8497" max="8502" width="0" style="27" hidden="1" customWidth="1"/>
    <col min="8503" max="8704" width="11.69921875" style="27"/>
    <col min="8705" max="8705" width="4.5" style="27" customWidth="1"/>
    <col min="8706" max="8706" width="3.296875" style="27" customWidth="1"/>
    <col min="8707" max="8708" width="7.796875" style="27" customWidth="1"/>
    <col min="8709" max="8709" width="12.5" style="27" customWidth="1"/>
    <col min="8710" max="8710" width="7.296875" style="27" customWidth="1"/>
    <col min="8711" max="8711" width="4.19921875" style="27" customWidth="1"/>
    <col min="8712" max="8716" width="7.796875" style="27" customWidth="1"/>
    <col min="8717" max="8721" width="9.59765625" style="27" customWidth="1"/>
    <col min="8722" max="8722" width="16.09765625" style="27" customWidth="1"/>
    <col min="8723" max="8723" width="21" style="27" customWidth="1"/>
    <col min="8724" max="8725" width="1" style="27" customWidth="1"/>
    <col min="8726" max="8726" width="9.765625E-2" style="27" customWidth="1"/>
    <col min="8727" max="8727" width="1" style="27" customWidth="1"/>
    <col min="8728" max="8748" width="0" style="27" hidden="1" customWidth="1"/>
    <col min="8749" max="8749" width="1" style="27" customWidth="1"/>
    <col min="8750" max="8750" width="14.09765625" style="27" customWidth="1"/>
    <col min="8751" max="8751" width="13" style="27" bestFit="1" customWidth="1"/>
    <col min="8752" max="8752" width="8.69921875" style="27" customWidth="1"/>
    <col min="8753" max="8758" width="0" style="27" hidden="1" customWidth="1"/>
    <col min="8759" max="8960" width="11.69921875" style="27"/>
    <col min="8961" max="8961" width="4.5" style="27" customWidth="1"/>
    <col min="8962" max="8962" width="3.296875" style="27" customWidth="1"/>
    <col min="8963" max="8964" width="7.796875" style="27" customWidth="1"/>
    <col min="8965" max="8965" width="12.5" style="27" customWidth="1"/>
    <col min="8966" max="8966" width="7.296875" style="27" customWidth="1"/>
    <col min="8967" max="8967" width="4.19921875" style="27" customWidth="1"/>
    <col min="8968" max="8972" width="7.796875" style="27" customWidth="1"/>
    <col min="8973" max="8977" width="9.59765625" style="27" customWidth="1"/>
    <col min="8978" max="8978" width="16.09765625" style="27" customWidth="1"/>
    <col min="8979" max="8979" width="21" style="27" customWidth="1"/>
    <col min="8980" max="8981" width="1" style="27" customWidth="1"/>
    <col min="8982" max="8982" width="9.765625E-2" style="27" customWidth="1"/>
    <col min="8983" max="8983" width="1" style="27" customWidth="1"/>
    <col min="8984" max="9004" width="0" style="27" hidden="1" customWidth="1"/>
    <col min="9005" max="9005" width="1" style="27" customWidth="1"/>
    <col min="9006" max="9006" width="14.09765625" style="27" customWidth="1"/>
    <col min="9007" max="9007" width="13" style="27" bestFit="1" customWidth="1"/>
    <col min="9008" max="9008" width="8.69921875" style="27" customWidth="1"/>
    <col min="9009" max="9014" width="0" style="27" hidden="1" customWidth="1"/>
    <col min="9015" max="9216" width="11.69921875" style="27"/>
    <col min="9217" max="9217" width="4.5" style="27" customWidth="1"/>
    <col min="9218" max="9218" width="3.296875" style="27" customWidth="1"/>
    <col min="9219" max="9220" width="7.796875" style="27" customWidth="1"/>
    <col min="9221" max="9221" width="12.5" style="27" customWidth="1"/>
    <col min="9222" max="9222" width="7.296875" style="27" customWidth="1"/>
    <col min="9223" max="9223" width="4.19921875" style="27" customWidth="1"/>
    <col min="9224" max="9228" width="7.796875" style="27" customWidth="1"/>
    <col min="9229" max="9233" width="9.59765625" style="27" customWidth="1"/>
    <col min="9234" max="9234" width="16.09765625" style="27" customWidth="1"/>
    <col min="9235" max="9235" width="21" style="27" customWidth="1"/>
    <col min="9236" max="9237" width="1" style="27" customWidth="1"/>
    <col min="9238" max="9238" width="9.765625E-2" style="27" customWidth="1"/>
    <col min="9239" max="9239" width="1" style="27" customWidth="1"/>
    <col min="9240" max="9260" width="0" style="27" hidden="1" customWidth="1"/>
    <col min="9261" max="9261" width="1" style="27" customWidth="1"/>
    <col min="9262" max="9262" width="14.09765625" style="27" customWidth="1"/>
    <col min="9263" max="9263" width="13" style="27" bestFit="1" customWidth="1"/>
    <col min="9264" max="9264" width="8.69921875" style="27" customWidth="1"/>
    <col min="9265" max="9270" width="0" style="27" hidden="1" customWidth="1"/>
    <col min="9271" max="9472" width="11.69921875" style="27"/>
    <col min="9473" max="9473" width="4.5" style="27" customWidth="1"/>
    <col min="9474" max="9474" width="3.296875" style="27" customWidth="1"/>
    <col min="9475" max="9476" width="7.796875" style="27" customWidth="1"/>
    <col min="9477" max="9477" width="12.5" style="27" customWidth="1"/>
    <col min="9478" max="9478" width="7.296875" style="27" customWidth="1"/>
    <col min="9479" max="9479" width="4.19921875" style="27" customWidth="1"/>
    <col min="9480" max="9484" width="7.796875" style="27" customWidth="1"/>
    <col min="9485" max="9489" width="9.59765625" style="27" customWidth="1"/>
    <col min="9490" max="9490" width="16.09765625" style="27" customWidth="1"/>
    <col min="9491" max="9491" width="21" style="27" customWidth="1"/>
    <col min="9492" max="9493" width="1" style="27" customWidth="1"/>
    <col min="9494" max="9494" width="9.765625E-2" style="27" customWidth="1"/>
    <col min="9495" max="9495" width="1" style="27" customWidth="1"/>
    <col min="9496" max="9516" width="0" style="27" hidden="1" customWidth="1"/>
    <col min="9517" max="9517" width="1" style="27" customWidth="1"/>
    <col min="9518" max="9518" width="14.09765625" style="27" customWidth="1"/>
    <col min="9519" max="9519" width="13" style="27" bestFit="1" customWidth="1"/>
    <col min="9520" max="9520" width="8.69921875" style="27" customWidth="1"/>
    <col min="9521" max="9526" width="0" style="27" hidden="1" customWidth="1"/>
    <col min="9527" max="9728" width="11.69921875" style="27"/>
    <col min="9729" max="9729" width="4.5" style="27" customWidth="1"/>
    <col min="9730" max="9730" width="3.296875" style="27" customWidth="1"/>
    <col min="9731" max="9732" width="7.796875" style="27" customWidth="1"/>
    <col min="9733" max="9733" width="12.5" style="27" customWidth="1"/>
    <col min="9734" max="9734" width="7.296875" style="27" customWidth="1"/>
    <col min="9735" max="9735" width="4.19921875" style="27" customWidth="1"/>
    <col min="9736" max="9740" width="7.796875" style="27" customWidth="1"/>
    <col min="9741" max="9745" width="9.59765625" style="27" customWidth="1"/>
    <col min="9746" max="9746" width="16.09765625" style="27" customWidth="1"/>
    <col min="9747" max="9747" width="21" style="27" customWidth="1"/>
    <col min="9748" max="9749" width="1" style="27" customWidth="1"/>
    <col min="9750" max="9750" width="9.765625E-2" style="27" customWidth="1"/>
    <col min="9751" max="9751" width="1" style="27" customWidth="1"/>
    <col min="9752" max="9772" width="0" style="27" hidden="1" customWidth="1"/>
    <col min="9773" max="9773" width="1" style="27" customWidth="1"/>
    <col min="9774" max="9774" width="14.09765625" style="27" customWidth="1"/>
    <col min="9775" max="9775" width="13" style="27" bestFit="1" customWidth="1"/>
    <col min="9776" max="9776" width="8.69921875" style="27" customWidth="1"/>
    <col min="9777" max="9782" width="0" style="27" hidden="1" customWidth="1"/>
    <col min="9783" max="9984" width="11.69921875" style="27"/>
    <col min="9985" max="9985" width="4.5" style="27" customWidth="1"/>
    <col min="9986" max="9986" width="3.296875" style="27" customWidth="1"/>
    <col min="9987" max="9988" width="7.796875" style="27" customWidth="1"/>
    <col min="9989" max="9989" width="12.5" style="27" customWidth="1"/>
    <col min="9990" max="9990" width="7.296875" style="27" customWidth="1"/>
    <col min="9991" max="9991" width="4.19921875" style="27" customWidth="1"/>
    <col min="9992" max="9996" width="7.796875" style="27" customWidth="1"/>
    <col min="9997" max="10001" width="9.59765625" style="27" customWidth="1"/>
    <col min="10002" max="10002" width="16.09765625" style="27" customWidth="1"/>
    <col min="10003" max="10003" width="21" style="27" customWidth="1"/>
    <col min="10004" max="10005" width="1" style="27" customWidth="1"/>
    <col min="10006" max="10006" width="9.765625E-2" style="27" customWidth="1"/>
    <col min="10007" max="10007" width="1" style="27" customWidth="1"/>
    <col min="10008" max="10028" width="0" style="27" hidden="1" customWidth="1"/>
    <col min="10029" max="10029" width="1" style="27" customWidth="1"/>
    <col min="10030" max="10030" width="14.09765625" style="27" customWidth="1"/>
    <col min="10031" max="10031" width="13" style="27" bestFit="1" customWidth="1"/>
    <col min="10032" max="10032" width="8.69921875" style="27" customWidth="1"/>
    <col min="10033" max="10038" width="0" style="27" hidden="1" customWidth="1"/>
    <col min="10039" max="10240" width="11.69921875" style="27"/>
    <col min="10241" max="10241" width="4.5" style="27" customWidth="1"/>
    <col min="10242" max="10242" width="3.296875" style="27" customWidth="1"/>
    <col min="10243" max="10244" width="7.796875" style="27" customWidth="1"/>
    <col min="10245" max="10245" width="12.5" style="27" customWidth="1"/>
    <col min="10246" max="10246" width="7.296875" style="27" customWidth="1"/>
    <col min="10247" max="10247" width="4.19921875" style="27" customWidth="1"/>
    <col min="10248" max="10252" width="7.796875" style="27" customWidth="1"/>
    <col min="10253" max="10257" width="9.59765625" style="27" customWidth="1"/>
    <col min="10258" max="10258" width="16.09765625" style="27" customWidth="1"/>
    <col min="10259" max="10259" width="21" style="27" customWidth="1"/>
    <col min="10260" max="10261" width="1" style="27" customWidth="1"/>
    <col min="10262" max="10262" width="9.765625E-2" style="27" customWidth="1"/>
    <col min="10263" max="10263" width="1" style="27" customWidth="1"/>
    <col min="10264" max="10284" width="0" style="27" hidden="1" customWidth="1"/>
    <col min="10285" max="10285" width="1" style="27" customWidth="1"/>
    <col min="10286" max="10286" width="14.09765625" style="27" customWidth="1"/>
    <col min="10287" max="10287" width="13" style="27" bestFit="1" customWidth="1"/>
    <col min="10288" max="10288" width="8.69921875" style="27" customWidth="1"/>
    <col min="10289" max="10294" width="0" style="27" hidden="1" customWidth="1"/>
    <col min="10295" max="10496" width="11.69921875" style="27"/>
    <col min="10497" max="10497" width="4.5" style="27" customWidth="1"/>
    <col min="10498" max="10498" width="3.296875" style="27" customWidth="1"/>
    <col min="10499" max="10500" width="7.796875" style="27" customWidth="1"/>
    <col min="10501" max="10501" width="12.5" style="27" customWidth="1"/>
    <col min="10502" max="10502" width="7.296875" style="27" customWidth="1"/>
    <col min="10503" max="10503" width="4.19921875" style="27" customWidth="1"/>
    <col min="10504" max="10508" width="7.796875" style="27" customWidth="1"/>
    <col min="10509" max="10513" width="9.59765625" style="27" customWidth="1"/>
    <col min="10514" max="10514" width="16.09765625" style="27" customWidth="1"/>
    <col min="10515" max="10515" width="21" style="27" customWidth="1"/>
    <col min="10516" max="10517" width="1" style="27" customWidth="1"/>
    <col min="10518" max="10518" width="9.765625E-2" style="27" customWidth="1"/>
    <col min="10519" max="10519" width="1" style="27" customWidth="1"/>
    <col min="10520" max="10540" width="0" style="27" hidden="1" customWidth="1"/>
    <col min="10541" max="10541" width="1" style="27" customWidth="1"/>
    <col min="10542" max="10542" width="14.09765625" style="27" customWidth="1"/>
    <col min="10543" max="10543" width="13" style="27" bestFit="1" customWidth="1"/>
    <col min="10544" max="10544" width="8.69921875" style="27" customWidth="1"/>
    <col min="10545" max="10550" width="0" style="27" hidden="1" customWidth="1"/>
    <col min="10551" max="10752" width="11.69921875" style="27"/>
    <col min="10753" max="10753" width="4.5" style="27" customWidth="1"/>
    <col min="10754" max="10754" width="3.296875" style="27" customWidth="1"/>
    <col min="10755" max="10756" width="7.796875" style="27" customWidth="1"/>
    <col min="10757" max="10757" width="12.5" style="27" customWidth="1"/>
    <col min="10758" max="10758" width="7.296875" style="27" customWidth="1"/>
    <col min="10759" max="10759" width="4.19921875" style="27" customWidth="1"/>
    <col min="10760" max="10764" width="7.796875" style="27" customWidth="1"/>
    <col min="10765" max="10769" width="9.59765625" style="27" customWidth="1"/>
    <col min="10770" max="10770" width="16.09765625" style="27" customWidth="1"/>
    <col min="10771" max="10771" width="21" style="27" customWidth="1"/>
    <col min="10772" max="10773" width="1" style="27" customWidth="1"/>
    <col min="10774" max="10774" width="9.765625E-2" style="27" customWidth="1"/>
    <col min="10775" max="10775" width="1" style="27" customWidth="1"/>
    <col min="10776" max="10796" width="0" style="27" hidden="1" customWidth="1"/>
    <col min="10797" max="10797" width="1" style="27" customWidth="1"/>
    <col min="10798" max="10798" width="14.09765625" style="27" customWidth="1"/>
    <col min="10799" max="10799" width="13" style="27" bestFit="1" customWidth="1"/>
    <col min="10800" max="10800" width="8.69921875" style="27" customWidth="1"/>
    <col min="10801" max="10806" width="0" style="27" hidden="1" customWidth="1"/>
    <col min="10807" max="11008" width="11.69921875" style="27"/>
    <col min="11009" max="11009" width="4.5" style="27" customWidth="1"/>
    <col min="11010" max="11010" width="3.296875" style="27" customWidth="1"/>
    <col min="11011" max="11012" width="7.796875" style="27" customWidth="1"/>
    <col min="11013" max="11013" width="12.5" style="27" customWidth="1"/>
    <col min="11014" max="11014" width="7.296875" style="27" customWidth="1"/>
    <col min="11015" max="11015" width="4.19921875" style="27" customWidth="1"/>
    <col min="11016" max="11020" width="7.796875" style="27" customWidth="1"/>
    <col min="11021" max="11025" width="9.59765625" style="27" customWidth="1"/>
    <col min="11026" max="11026" width="16.09765625" style="27" customWidth="1"/>
    <col min="11027" max="11027" width="21" style="27" customWidth="1"/>
    <col min="11028" max="11029" width="1" style="27" customWidth="1"/>
    <col min="11030" max="11030" width="9.765625E-2" style="27" customWidth="1"/>
    <col min="11031" max="11031" width="1" style="27" customWidth="1"/>
    <col min="11032" max="11052" width="0" style="27" hidden="1" customWidth="1"/>
    <col min="11053" max="11053" width="1" style="27" customWidth="1"/>
    <col min="11054" max="11054" width="14.09765625" style="27" customWidth="1"/>
    <col min="11055" max="11055" width="13" style="27" bestFit="1" customWidth="1"/>
    <col min="11056" max="11056" width="8.69921875" style="27" customWidth="1"/>
    <col min="11057" max="11062" width="0" style="27" hidden="1" customWidth="1"/>
    <col min="11063" max="11264" width="11.69921875" style="27"/>
    <col min="11265" max="11265" width="4.5" style="27" customWidth="1"/>
    <col min="11266" max="11266" width="3.296875" style="27" customWidth="1"/>
    <col min="11267" max="11268" width="7.796875" style="27" customWidth="1"/>
    <col min="11269" max="11269" width="12.5" style="27" customWidth="1"/>
    <col min="11270" max="11270" width="7.296875" style="27" customWidth="1"/>
    <col min="11271" max="11271" width="4.19921875" style="27" customWidth="1"/>
    <col min="11272" max="11276" width="7.796875" style="27" customWidth="1"/>
    <col min="11277" max="11281" width="9.59765625" style="27" customWidth="1"/>
    <col min="11282" max="11282" width="16.09765625" style="27" customWidth="1"/>
    <col min="11283" max="11283" width="21" style="27" customWidth="1"/>
    <col min="11284" max="11285" width="1" style="27" customWidth="1"/>
    <col min="11286" max="11286" width="9.765625E-2" style="27" customWidth="1"/>
    <col min="11287" max="11287" width="1" style="27" customWidth="1"/>
    <col min="11288" max="11308" width="0" style="27" hidden="1" customWidth="1"/>
    <col min="11309" max="11309" width="1" style="27" customWidth="1"/>
    <col min="11310" max="11310" width="14.09765625" style="27" customWidth="1"/>
    <col min="11311" max="11311" width="13" style="27" bestFit="1" customWidth="1"/>
    <col min="11312" max="11312" width="8.69921875" style="27" customWidth="1"/>
    <col min="11313" max="11318" width="0" style="27" hidden="1" customWidth="1"/>
    <col min="11319" max="11520" width="11.69921875" style="27"/>
    <col min="11521" max="11521" width="4.5" style="27" customWidth="1"/>
    <col min="11522" max="11522" width="3.296875" style="27" customWidth="1"/>
    <col min="11523" max="11524" width="7.796875" style="27" customWidth="1"/>
    <col min="11525" max="11525" width="12.5" style="27" customWidth="1"/>
    <col min="11526" max="11526" width="7.296875" style="27" customWidth="1"/>
    <col min="11527" max="11527" width="4.19921875" style="27" customWidth="1"/>
    <col min="11528" max="11532" width="7.796875" style="27" customWidth="1"/>
    <col min="11533" max="11537" width="9.59765625" style="27" customWidth="1"/>
    <col min="11538" max="11538" width="16.09765625" style="27" customWidth="1"/>
    <col min="11539" max="11539" width="21" style="27" customWidth="1"/>
    <col min="11540" max="11541" width="1" style="27" customWidth="1"/>
    <col min="11542" max="11542" width="9.765625E-2" style="27" customWidth="1"/>
    <col min="11543" max="11543" width="1" style="27" customWidth="1"/>
    <col min="11544" max="11564" width="0" style="27" hidden="1" customWidth="1"/>
    <col min="11565" max="11565" width="1" style="27" customWidth="1"/>
    <col min="11566" max="11566" width="14.09765625" style="27" customWidth="1"/>
    <col min="11567" max="11567" width="13" style="27" bestFit="1" customWidth="1"/>
    <col min="11568" max="11568" width="8.69921875" style="27" customWidth="1"/>
    <col min="11569" max="11574" width="0" style="27" hidden="1" customWidth="1"/>
    <col min="11575" max="11776" width="11.69921875" style="27"/>
    <col min="11777" max="11777" width="4.5" style="27" customWidth="1"/>
    <col min="11778" max="11778" width="3.296875" style="27" customWidth="1"/>
    <col min="11779" max="11780" width="7.796875" style="27" customWidth="1"/>
    <col min="11781" max="11781" width="12.5" style="27" customWidth="1"/>
    <col min="11782" max="11782" width="7.296875" style="27" customWidth="1"/>
    <col min="11783" max="11783" width="4.19921875" style="27" customWidth="1"/>
    <col min="11784" max="11788" width="7.796875" style="27" customWidth="1"/>
    <col min="11789" max="11793" width="9.59765625" style="27" customWidth="1"/>
    <col min="11794" max="11794" width="16.09765625" style="27" customWidth="1"/>
    <col min="11795" max="11795" width="21" style="27" customWidth="1"/>
    <col min="11796" max="11797" width="1" style="27" customWidth="1"/>
    <col min="11798" max="11798" width="9.765625E-2" style="27" customWidth="1"/>
    <col min="11799" max="11799" width="1" style="27" customWidth="1"/>
    <col min="11800" max="11820" width="0" style="27" hidden="1" customWidth="1"/>
    <col min="11821" max="11821" width="1" style="27" customWidth="1"/>
    <col min="11822" max="11822" width="14.09765625" style="27" customWidth="1"/>
    <col min="11823" max="11823" width="13" style="27" bestFit="1" customWidth="1"/>
    <col min="11824" max="11824" width="8.69921875" style="27" customWidth="1"/>
    <col min="11825" max="11830" width="0" style="27" hidden="1" customWidth="1"/>
    <col min="11831" max="12032" width="11.69921875" style="27"/>
    <col min="12033" max="12033" width="4.5" style="27" customWidth="1"/>
    <col min="12034" max="12034" width="3.296875" style="27" customWidth="1"/>
    <col min="12035" max="12036" width="7.796875" style="27" customWidth="1"/>
    <col min="12037" max="12037" width="12.5" style="27" customWidth="1"/>
    <col min="12038" max="12038" width="7.296875" style="27" customWidth="1"/>
    <col min="12039" max="12039" width="4.19921875" style="27" customWidth="1"/>
    <col min="12040" max="12044" width="7.796875" style="27" customWidth="1"/>
    <col min="12045" max="12049" width="9.59765625" style="27" customWidth="1"/>
    <col min="12050" max="12050" width="16.09765625" style="27" customWidth="1"/>
    <col min="12051" max="12051" width="21" style="27" customWidth="1"/>
    <col min="12052" max="12053" width="1" style="27" customWidth="1"/>
    <col min="12054" max="12054" width="9.765625E-2" style="27" customWidth="1"/>
    <col min="12055" max="12055" width="1" style="27" customWidth="1"/>
    <col min="12056" max="12076" width="0" style="27" hidden="1" customWidth="1"/>
    <col min="12077" max="12077" width="1" style="27" customWidth="1"/>
    <col min="12078" max="12078" width="14.09765625" style="27" customWidth="1"/>
    <col min="12079" max="12079" width="13" style="27" bestFit="1" customWidth="1"/>
    <col min="12080" max="12080" width="8.69921875" style="27" customWidth="1"/>
    <col min="12081" max="12086" width="0" style="27" hidden="1" customWidth="1"/>
    <col min="12087" max="12288" width="11.69921875" style="27"/>
    <col min="12289" max="12289" width="4.5" style="27" customWidth="1"/>
    <col min="12290" max="12290" width="3.296875" style="27" customWidth="1"/>
    <col min="12291" max="12292" width="7.796875" style="27" customWidth="1"/>
    <col min="12293" max="12293" width="12.5" style="27" customWidth="1"/>
    <col min="12294" max="12294" width="7.296875" style="27" customWidth="1"/>
    <col min="12295" max="12295" width="4.19921875" style="27" customWidth="1"/>
    <col min="12296" max="12300" width="7.796875" style="27" customWidth="1"/>
    <col min="12301" max="12305" width="9.59765625" style="27" customWidth="1"/>
    <col min="12306" max="12306" width="16.09765625" style="27" customWidth="1"/>
    <col min="12307" max="12307" width="21" style="27" customWidth="1"/>
    <col min="12308" max="12309" width="1" style="27" customWidth="1"/>
    <col min="12310" max="12310" width="9.765625E-2" style="27" customWidth="1"/>
    <col min="12311" max="12311" width="1" style="27" customWidth="1"/>
    <col min="12312" max="12332" width="0" style="27" hidden="1" customWidth="1"/>
    <col min="12333" max="12333" width="1" style="27" customWidth="1"/>
    <col min="12334" max="12334" width="14.09765625" style="27" customWidth="1"/>
    <col min="12335" max="12335" width="13" style="27" bestFit="1" customWidth="1"/>
    <col min="12336" max="12336" width="8.69921875" style="27" customWidth="1"/>
    <col min="12337" max="12342" width="0" style="27" hidden="1" customWidth="1"/>
    <col min="12343" max="12544" width="11.69921875" style="27"/>
    <col min="12545" max="12545" width="4.5" style="27" customWidth="1"/>
    <col min="12546" max="12546" width="3.296875" style="27" customWidth="1"/>
    <col min="12547" max="12548" width="7.796875" style="27" customWidth="1"/>
    <col min="12549" max="12549" width="12.5" style="27" customWidth="1"/>
    <col min="12550" max="12550" width="7.296875" style="27" customWidth="1"/>
    <col min="12551" max="12551" width="4.19921875" style="27" customWidth="1"/>
    <col min="12552" max="12556" width="7.796875" style="27" customWidth="1"/>
    <col min="12557" max="12561" width="9.59765625" style="27" customWidth="1"/>
    <col min="12562" max="12562" width="16.09765625" style="27" customWidth="1"/>
    <col min="12563" max="12563" width="21" style="27" customWidth="1"/>
    <col min="12564" max="12565" width="1" style="27" customWidth="1"/>
    <col min="12566" max="12566" width="9.765625E-2" style="27" customWidth="1"/>
    <col min="12567" max="12567" width="1" style="27" customWidth="1"/>
    <col min="12568" max="12588" width="0" style="27" hidden="1" customWidth="1"/>
    <col min="12589" max="12589" width="1" style="27" customWidth="1"/>
    <col min="12590" max="12590" width="14.09765625" style="27" customWidth="1"/>
    <col min="12591" max="12591" width="13" style="27" bestFit="1" customWidth="1"/>
    <col min="12592" max="12592" width="8.69921875" style="27" customWidth="1"/>
    <col min="12593" max="12598" width="0" style="27" hidden="1" customWidth="1"/>
    <col min="12599" max="12800" width="11.69921875" style="27"/>
    <col min="12801" max="12801" width="4.5" style="27" customWidth="1"/>
    <col min="12802" max="12802" width="3.296875" style="27" customWidth="1"/>
    <col min="12803" max="12804" width="7.796875" style="27" customWidth="1"/>
    <col min="12805" max="12805" width="12.5" style="27" customWidth="1"/>
    <col min="12806" max="12806" width="7.296875" style="27" customWidth="1"/>
    <col min="12807" max="12807" width="4.19921875" style="27" customWidth="1"/>
    <col min="12808" max="12812" width="7.796875" style="27" customWidth="1"/>
    <col min="12813" max="12817" width="9.59765625" style="27" customWidth="1"/>
    <col min="12818" max="12818" width="16.09765625" style="27" customWidth="1"/>
    <col min="12819" max="12819" width="21" style="27" customWidth="1"/>
    <col min="12820" max="12821" width="1" style="27" customWidth="1"/>
    <col min="12822" max="12822" width="9.765625E-2" style="27" customWidth="1"/>
    <col min="12823" max="12823" width="1" style="27" customWidth="1"/>
    <col min="12824" max="12844" width="0" style="27" hidden="1" customWidth="1"/>
    <col min="12845" max="12845" width="1" style="27" customWidth="1"/>
    <col min="12846" max="12846" width="14.09765625" style="27" customWidth="1"/>
    <col min="12847" max="12847" width="13" style="27" bestFit="1" customWidth="1"/>
    <col min="12848" max="12848" width="8.69921875" style="27" customWidth="1"/>
    <col min="12849" max="12854" width="0" style="27" hidden="1" customWidth="1"/>
    <col min="12855" max="13056" width="11.69921875" style="27"/>
    <col min="13057" max="13057" width="4.5" style="27" customWidth="1"/>
    <col min="13058" max="13058" width="3.296875" style="27" customWidth="1"/>
    <col min="13059" max="13060" width="7.796875" style="27" customWidth="1"/>
    <col min="13061" max="13061" width="12.5" style="27" customWidth="1"/>
    <col min="13062" max="13062" width="7.296875" style="27" customWidth="1"/>
    <col min="13063" max="13063" width="4.19921875" style="27" customWidth="1"/>
    <col min="13064" max="13068" width="7.796875" style="27" customWidth="1"/>
    <col min="13069" max="13073" width="9.59765625" style="27" customWidth="1"/>
    <col min="13074" max="13074" width="16.09765625" style="27" customWidth="1"/>
    <col min="13075" max="13075" width="21" style="27" customWidth="1"/>
    <col min="13076" max="13077" width="1" style="27" customWidth="1"/>
    <col min="13078" max="13078" width="9.765625E-2" style="27" customWidth="1"/>
    <col min="13079" max="13079" width="1" style="27" customWidth="1"/>
    <col min="13080" max="13100" width="0" style="27" hidden="1" customWidth="1"/>
    <col min="13101" max="13101" width="1" style="27" customWidth="1"/>
    <col min="13102" max="13102" width="14.09765625" style="27" customWidth="1"/>
    <col min="13103" max="13103" width="13" style="27" bestFit="1" customWidth="1"/>
    <col min="13104" max="13104" width="8.69921875" style="27" customWidth="1"/>
    <col min="13105" max="13110" width="0" style="27" hidden="1" customWidth="1"/>
    <col min="13111" max="13312" width="11.69921875" style="27"/>
    <col min="13313" max="13313" width="4.5" style="27" customWidth="1"/>
    <col min="13314" max="13314" width="3.296875" style="27" customWidth="1"/>
    <col min="13315" max="13316" width="7.796875" style="27" customWidth="1"/>
    <col min="13317" max="13317" width="12.5" style="27" customWidth="1"/>
    <col min="13318" max="13318" width="7.296875" style="27" customWidth="1"/>
    <col min="13319" max="13319" width="4.19921875" style="27" customWidth="1"/>
    <col min="13320" max="13324" width="7.796875" style="27" customWidth="1"/>
    <col min="13325" max="13329" width="9.59765625" style="27" customWidth="1"/>
    <col min="13330" max="13330" width="16.09765625" style="27" customWidth="1"/>
    <col min="13331" max="13331" width="21" style="27" customWidth="1"/>
    <col min="13332" max="13333" width="1" style="27" customWidth="1"/>
    <col min="13334" max="13334" width="9.765625E-2" style="27" customWidth="1"/>
    <col min="13335" max="13335" width="1" style="27" customWidth="1"/>
    <col min="13336" max="13356" width="0" style="27" hidden="1" customWidth="1"/>
    <col min="13357" max="13357" width="1" style="27" customWidth="1"/>
    <col min="13358" max="13358" width="14.09765625" style="27" customWidth="1"/>
    <col min="13359" max="13359" width="13" style="27" bestFit="1" customWidth="1"/>
    <col min="13360" max="13360" width="8.69921875" style="27" customWidth="1"/>
    <col min="13361" max="13366" width="0" style="27" hidden="1" customWidth="1"/>
    <col min="13367" max="13568" width="11.69921875" style="27"/>
    <col min="13569" max="13569" width="4.5" style="27" customWidth="1"/>
    <col min="13570" max="13570" width="3.296875" style="27" customWidth="1"/>
    <col min="13571" max="13572" width="7.796875" style="27" customWidth="1"/>
    <col min="13573" max="13573" width="12.5" style="27" customWidth="1"/>
    <col min="13574" max="13574" width="7.296875" style="27" customWidth="1"/>
    <col min="13575" max="13575" width="4.19921875" style="27" customWidth="1"/>
    <col min="13576" max="13580" width="7.796875" style="27" customWidth="1"/>
    <col min="13581" max="13585" width="9.59765625" style="27" customWidth="1"/>
    <col min="13586" max="13586" width="16.09765625" style="27" customWidth="1"/>
    <col min="13587" max="13587" width="21" style="27" customWidth="1"/>
    <col min="13588" max="13589" width="1" style="27" customWidth="1"/>
    <col min="13590" max="13590" width="9.765625E-2" style="27" customWidth="1"/>
    <col min="13591" max="13591" width="1" style="27" customWidth="1"/>
    <col min="13592" max="13612" width="0" style="27" hidden="1" customWidth="1"/>
    <col min="13613" max="13613" width="1" style="27" customWidth="1"/>
    <col min="13614" max="13614" width="14.09765625" style="27" customWidth="1"/>
    <col min="13615" max="13615" width="13" style="27" bestFit="1" customWidth="1"/>
    <col min="13616" max="13616" width="8.69921875" style="27" customWidth="1"/>
    <col min="13617" max="13622" width="0" style="27" hidden="1" customWidth="1"/>
    <col min="13623" max="13824" width="11.69921875" style="27"/>
    <col min="13825" max="13825" width="4.5" style="27" customWidth="1"/>
    <col min="13826" max="13826" width="3.296875" style="27" customWidth="1"/>
    <col min="13827" max="13828" width="7.796875" style="27" customWidth="1"/>
    <col min="13829" max="13829" width="12.5" style="27" customWidth="1"/>
    <col min="13830" max="13830" width="7.296875" style="27" customWidth="1"/>
    <col min="13831" max="13831" width="4.19921875" style="27" customWidth="1"/>
    <col min="13832" max="13836" width="7.796875" style="27" customWidth="1"/>
    <col min="13837" max="13841" width="9.59765625" style="27" customWidth="1"/>
    <col min="13842" max="13842" width="16.09765625" style="27" customWidth="1"/>
    <col min="13843" max="13843" width="21" style="27" customWidth="1"/>
    <col min="13844" max="13845" width="1" style="27" customWidth="1"/>
    <col min="13846" max="13846" width="9.765625E-2" style="27" customWidth="1"/>
    <col min="13847" max="13847" width="1" style="27" customWidth="1"/>
    <col min="13848" max="13868" width="0" style="27" hidden="1" customWidth="1"/>
    <col min="13869" max="13869" width="1" style="27" customWidth="1"/>
    <col min="13870" max="13870" width="14.09765625" style="27" customWidth="1"/>
    <col min="13871" max="13871" width="13" style="27" bestFit="1" customWidth="1"/>
    <col min="13872" max="13872" width="8.69921875" style="27" customWidth="1"/>
    <col min="13873" max="13878" width="0" style="27" hidden="1" customWidth="1"/>
    <col min="13879" max="14080" width="11.69921875" style="27"/>
    <col min="14081" max="14081" width="4.5" style="27" customWidth="1"/>
    <col min="14082" max="14082" width="3.296875" style="27" customWidth="1"/>
    <col min="14083" max="14084" width="7.796875" style="27" customWidth="1"/>
    <col min="14085" max="14085" width="12.5" style="27" customWidth="1"/>
    <col min="14086" max="14086" width="7.296875" style="27" customWidth="1"/>
    <col min="14087" max="14087" width="4.19921875" style="27" customWidth="1"/>
    <col min="14088" max="14092" width="7.796875" style="27" customWidth="1"/>
    <col min="14093" max="14097" width="9.59765625" style="27" customWidth="1"/>
    <col min="14098" max="14098" width="16.09765625" style="27" customWidth="1"/>
    <col min="14099" max="14099" width="21" style="27" customWidth="1"/>
    <col min="14100" max="14101" width="1" style="27" customWidth="1"/>
    <col min="14102" max="14102" width="9.765625E-2" style="27" customWidth="1"/>
    <col min="14103" max="14103" width="1" style="27" customWidth="1"/>
    <col min="14104" max="14124" width="0" style="27" hidden="1" customWidth="1"/>
    <col min="14125" max="14125" width="1" style="27" customWidth="1"/>
    <col min="14126" max="14126" width="14.09765625" style="27" customWidth="1"/>
    <col min="14127" max="14127" width="13" style="27" bestFit="1" customWidth="1"/>
    <col min="14128" max="14128" width="8.69921875" style="27" customWidth="1"/>
    <col min="14129" max="14134" width="0" style="27" hidden="1" customWidth="1"/>
    <col min="14135" max="14336" width="11.69921875" style="27"/>
    <col min="14337" max="14337" width="4.5" style="27" customWidth="1"/>
    <col min="14338" max="14338" width="3.296875" style="27" customWidth="1"/>
    <col min="14339" max="14340" width="7.796875" style="27" customWidth="1"/>
    <col min="14341" max="14341" width="12.5" style="27" customWidth="1"/>
    <col min="14342" max="14342" width="7.296875" style="27" customWidth="1"/>
    <col min="14343" max="14343" width="4.19921875" style="27" customWidth="1"/>
    <col min="14344" max="14348" width="7.796875" style="27" customWidth="1"/>
    <col min="14349" max="14353" width="9.59765625" style="27" customWidth="1"/>
    <col min="14354" max="14354" width="16.09765625" style="27" customWidth="1"/>
    <col min="14355" max="14355" width="21" style="27" customWidth="1"/>
    <col min="14356" max="14357" width="1" style="27" customWidth="1"/>
    <col min="14358" max="14358" width="9.765625E-2" style="27" customWidth="1"/>
    <col min="14359" max="14359" width="1" style="27" customWidth="1"/>
    <col min="14360" max="14380" width="0" style="27" hidden="1" customWidth="1"/>
    <col min="14381" max="14381" width="1" style="27" customWidth="1"/>
    <col min="14382" max="14382" width="14.09765625" style="27" customWidth="1"/>
    <col min="14383" max="14383" width="13" style="27" bestFit="1" customWidth="1"/>
    <col min="14384" max="14384" width="8.69921875" style="27" customWidth="1"/>
    <col min="14385" max="14390" width="0" style="27" hidden="1" customWidth="1"/>
    <col min="14391" max="14592" width="11.69921875" style="27"/>
    <col min="14593" max="14593" width="4.5" style="27" customWidth="1"/>
    <col min="14594" max="14594" width="3.296875" style="27" customWidth="1"/>
    <col min="14595" max="14596" width="7.796875" style="27" customWidth="1"/>
    <col min="14597" max="14597" width="12.5" style="27" customWidth="1"/>
    <col min="14598" max="14598" width="7.296875" style="27" customWidth="1"/>
    <col min="14599" max="14599" width="4.19921875" style="27" customWidth="1"/>
    <col min="14600" max="14604" width="7.796875" style="27" customWidth="1"/>
    <col min="14605" max="14609" width="9.59765625" style="27" customWidth="1"/>
    <col min="14610" max="14610" width="16.09765625" style="27" customWidth="1"/>
    <col min="14611" max="14611" width="21" style="27" customWidth="1"/>
    <col min="14612" max="14613" width="1" style="27" customWidth="1"/>
    <col min="14614" max="14614" width="9.765625E-2" style="27" customWidth="1"/>
    <col min="14615" max="14615" width="1" style="27" customWidth="1"/>
    <col min="14616" max="14636" width="0" style="27" hidden="1" customWidth="1"/>
    <col min="14637" max="14637" width="1" style="27" customWidth="1"/>
    <col min="14638" max="14638" width="14.09765625" style="27" customWidth="1"/>
    <col min="14639" max="14639" width="13" style="27" bestFit="1" customWidth="1"/>
    <col min="14640" max="14640" width="8.69921875" style="27" customWidth="1"/>
    <col min="14641" max="14646" width="0" style="27" hidden="1" customWidth="1"/>
    <col min="14647" max="14848" width="11.69921875" style="27"/>
    <col min="14849" max="14849" width="4.5" style="27" customWidth="1"/>
    <col min="14850" max="14850" width="3.296875" style="27" customWidth="1"/>
    <col min="14851" max="14852" width="7.796875" style="27" customWidth="1"/>
    <col min="14853" max="14853" width="12.5" style="27" customWidth="1"/>
    <col min="14854" max="14854" width="7.296875" style="27" customWidth="1"/>
    <col min="14855" max="14855" width="4.19921875" style="27" customWidth="1"/>
    <col min="14856" max="14860" width="7.796875" style="27" customWidth="1"/>
    <col min="14861" max="14865" width="9.59765625" style="27" customWidth="1"/>
    <col min="14866" max="14866" width="16.09765625" style="27" customWidth="1"/>
    <col min="14867" max="14867" width="21" style="27" customWidth="1"/>
    <col min="14868" max="14869" width="1" style="27" customWidth="1"/>
    <col min="14870" max="14870" width="9.765625E-2" style="27" customWidth="1"/>
    <col min="14871" max="14871" width="1" style="27" customWidth="1"/>
    <col min="14872" max="14892" width="0" style="27" hidden="1" customWidth="1"/>
    <col min="14893" max="14893" width="1" style="27" customWidth="1"/>
    <col min="14894" max="14894" width="14.09765625" style="27" customWidth="1"/>
    <col min="14895" max="14895" width="13" style="27" bestFit="1" customWidth="1"/>
    <col min="14896" max="14896" width="8.69921875" style="27" customWidth="1"/>
    <col min="14897" max="14902" width="0" style="27" hidden="1" customWidth="1"/>
    <col min="14903" max="15104" width="11.69921875" style="27"/>
    <col min="15105" max="15105" width="4.5" style="27" customWidth="1"/>
    <col min="15106" max="15106" width="3.296875" style="27" customWidth="1"/>
    <col min="15107" max="15108" width="7.796875" style="27" customWidth="1"/>
    <col min="15109" max="15109" width="12.5" style="27" customWidth="1"/>
    <col min="15110" max="15110" width="7.296875" style="27" customWidth="1"/>
    <col min="15111" max="15111" width="4.19921875" style="27" customWidth="1"/>
    <col min="15112" max="15116" width="7.796875" style="27" customWidth="1"/>
    <col min="15117" max="15121" width="9.59765625" style="27" customWidth="1"/>
    <col min="15122" max="15122" width="16.09765625" style="27" customWidth="1"/>
    <col min="15123" max="15123" width="21" style="27" customWidth="1"/>
    <col min="15124" max="15125" width="1" style="27" customWidth="1"/>
    <col min="15126" max="15126" width="9.765625E-2" style="27" customWidth="1"/>
    <col min="15127" max="15127" width="1" style="27" customWidth="1"/>
    <col min="15128" max="15148" width="0" style="27" hidden="1" customWidth="1"/>
    <col min="15149" max="15149" width="1" style="27" customWidth="1"/>
    <col min="15150" max="15150" width="14.09765625" style="27" customWidth="1"/>
    <col min="15151" max="15151" width="13" style="27" bestFit="1" customWidth="1"/>
    <col min="15152" max="15152" width="8.69921875" style="27" customWidth="1"/>
    <col min="15153" max="15158" width="0" style="27" hidden="1" customWidth="1"/>
    <col min="15159" max="15360" width="11.69921875" style="27"/>
    <col min="15361" max="15361" width="4.5" style="27" customWidth="1"/>
    <col min="15362" max="15362" width="3.296875" style="27" customWidth="1"/>
    <col min="15363" max="15364" width="7.796875" style="27" customWidth="1"/>
    <col min="15365" max="15365" width="12.5" style="27" customWidth="1"/>
    <col min="15366" max="15366" width="7.296875" style="27" customWidth="1"/>
    <col min="15367" max="15367" width="4.19921875" style="27" customWidth="1"/>
    <col min="15368" max="15372" width="7.796875" style="27" customWidth="1"/>
    <col min="15373" max="15377" width="9.59765625" style="27" customWidth="1"/>
    <col min="15378" max="15378" width="16.09765625" style="27" customWidth="1"/>
    <col min="15379" max="15379" width="21" style="27" customWidth="1"/>
    <col min="15380" max="15381" width="1" style="27" customWidth="1"/>
    <col min="15382" max="15382" width="9.765625E-2" style="27" customWidth="1"/>
    <col min="15383" max="15383" width="1" style="27" customWidth="1"/>
    <col min="15384" max="15404" width="0" style="27" hidden="1" customWidth="1"/>
    <col min="15405" max="15405" width="1" style="27" customWidth="1"/>
    <col min="15406" max="15406" width="14.09765625" style="27" customWidth="1"/>
    <col min="15407" max="15407" width="13" style="27" bestFit="1" customWidth="1"/>
    <col min="15408" max="15408" width="8.69921875" style="27" customWidth="1"/>
    <col min="15409" max="15414" width="0" style="27" hidden="1" customWidth="1"/>
    <col min="15415" max="15616" width="11.69921875" style="27"/>
    <col min="15617" max="15617" width="4.5" style="27" customWidth="1"/>
    <col min="15618" max="15618" width="3.296875" style="27" customWidth="1"/>
    <col min="15619" max="15620" width="7.796875" style="27" customWidth="1"/>
    <col min="15621" max="15621" width="12.5" style="27" customWidth="1"/>
    <col min="15622" max="15622" width="7.296875" style="27" customWidth="1"/>
    <col min="15623" max="15623" width="4.19921875" style="27" customWidth="1"/>
    <col min="15624" max="15628" width="7.796875" style="27" customWidth="1"/>
    <col min="15629" max="15633" width="9.59765625" style="27" customWidth="1"/>
    <col min="15634" max="15634" width="16.09765625" style="27" customWidth="1"/>
    <col min="15635" max="15635" width="21" style="27" customWidth="1"/>
    <col min="15636" max="15637" width="1" style="27" customWidth="1"/>
    <col min="15638" max="15638" width="9.765625E-2" style="27" customWidth="1"/>
    <col min="15639" max="15639" width="1" style="27" customWidth="1"/>
    <col min="15640" max="15660" width="0" style="27" hidden="1" customWidth="1"/>
    <col min="15661" max="15661" width="1" style="27" customWidth="1"/>
    <col min="15662" max="15662" width="14.09765625" style="27" customWidth="1"/>
    <col min="15663" max="15663" width="13" style="27" bestFit="1" customWidth="1"/>
    <col min="15664" max="15664" width="8.69921875" style="27" customWidth="1"/>
    <col min="15665" max="15670" width="0" style="27" hidden="1" customWidth="1"/>
    <col min="15671" max="15872" width="11.69921875" style="27"/>
    <col min="15873" max="15873" width="4.5" style="27" customWidth="1"/>
    <col min="15874" max="15874" width="3.296875" style="27" customWidth="1"/>
    <col min="15875" max="15876" width="7.796875" style="27" customWidth="1"/>
    <col min="15877" max="15877" width="12.5" style="27" customWidth="1"/>
    <col min="15878" max="15878" width="7.296875" style="27" customWidth="1"/>
    <col min="15879" max="15879" width="4.19921875" style="27" customWidth="1"/>
    <col min="15880" max="15884" width="7.796875" style="27" customWidth="1"/>
    <col min="15885" max="15889" width="9.59765625" style="27" customWidth="1"/>
    <col min="15890" max="15890" width="16.09765625" style="27" customWidth="1"/>
    <col min="15891" max="15891" width="21" style="27" customWidth="1"/>
    <col min="15892" max="15893" width="1" style="27" customWidth="1"/>
    <col min="15894" max="15894" width="9.765625E-2" style="27" customWidth="1"/>
    <col min="15895" max="15895" width="1" style="27" customWidth="1"/>
    <col min="15896" max="15916" width="0" style="27" hidden="1" customWidth="1"/>
    <col min="15917" max="15917" width="1" style="27" customWidth="1"/>
    <col min="15918" max="15918" width="14.09765625" style="27" customWidth="1"/>
    <col min="15919" max="15919" width="13" style="27" bestFit="1" customWidth="1"/>
    <col min="15920" max="15920" width="8.69921875" style="27" customWidth="1"/>
    <col min="15921" max="15926" width="0" style="27" hidden="1" customWidth="1"/>
    <col min="15927" max="16128" width="11.69921875" style="27"/>
    <col min="16129" max="16129" width="4.5" style="27" customWidth="1"/>
    <col min="16130" max="16130" width="3.296875" style="27" customWidth="1"/>
    <col min="16131" max="16132" width="7.796875" style="27" customWidth="1"/>
    <col min="16133" max="16133" width="12.5" style="27" customWidth="1"/>
    <col min="16134" max="16134" width="7.296875" style="27" customWidth="1"/>
    <col min="16135" max="16135" width="4.19921875" style="27" customWidth="1"/>
    <col min="16136" max="16140" width="7.796875" style="27" customWidth="1"/>
    <col min="16141" max="16145" width="9.59765625" style="27" customWidth="1"/>
    <col min="16146" max="16146" width="16.09765625" style="27" customWidth="1"/>
    <col min="16147" max="16147" width="21" style="27" customWidth="1"/>
    <col min="16148" max="16149" width="1" style="27" customWidth="1"/>
    <col min="16150" max="16150" width="9.765625E-2" style="27" customWidth="1"/>
    <col min="16151" max="16151" width="1" style="27" customWidth="1"/>
    <col min="16152" max="16172" width="0" style="27" hidden="1" customWidth="1"/>
    <col min="16173" max="16173" width="1" style="27" customWidth="1"/>
    <col min="16174" max="16174" width="14.09765625" style="27" customWidth="1"/>
    <col min="16175" max="16175" width="13" style="27" bestFit="1" customWidth="1"/>
    <col min="16176" max="16176" width="8.69921875" style="27" customWidth="1"/>
    <col min="16177" max="16182" width="0" style="27" hidden="1" customWidth="1"/>
    <col min="16183" max="16384" width="11.69921875" style="27"/>
  </cols>
  <sheetData>
    <row r="1" spans="1:54" ht="27" customHeight="1" thickBot="1" x14ac:dyDescent="0.5">
      <c r="D1" s="200" t="s">
        <v>142</v>
      </c>
      <c r="E1" s="201"/>
      <c r="F1" s="201"/>
      <c r="G1" s="28"/>
      <c r="H1" s="29" t="s">
        <v>143</v>
      </c>
      <c r="I1" s="154" t="s">
        <v>141</v>
      </c>
      <c r="J1" s="202" t="s">
        <v>53</v>
      </c>
      <c r="K1" s="202"/>
      <c r="L1" s="202"/>
      <c r="M1" s="203"/>
      <c r="N1" s="30"/>
    </row>
    <row r="2" spans="1:54" ht="18" customHeight="1" thickBot="1" x14ac:dyDescent="0.5">
      <c r="A2" s="31"/>
      <c r="B2" s="31"/>
      <c r="C2" s="31"/>
      <c r="D2" s="31"/>
      <c r="E2" s="31"/>
      <c r="F2" s="31"/>
      <c r="G2" s="32"/>
      <c r="H2" s="31"/>
      <c r="I2" s="32"/>
      <c r="K2" s="33"/>
      <c r="L2" s="33"/>
      <c r="M2" s="33"/>
    </row>
    <row r="3" spans="1:54" ht="27" customHeight="1" thickBot="1" x14ac:dyDescent="0.5">
      <c r="A3" s="31"/>
      <c r="B3" s="31"/>
      <c r="C3" s="34"/>
      <c r="D3" s="35"/>
      <c r="E3" s="36" t="s">
        <v>54</v>
      </c>
      <c r="F3" s="37" t="s">
        <v>55</v>
      </c>
      <c r="G3" s="38">
        <v>6</v>
      </c>
      <c r="H3" s="37" t="s">
        <v>56</v>
      </c>
      <c r="I3" s="39">
        <v>21</v>
      </c>
      <c r="J3" s="40" t="s">
        <v>57</v>
      </c>
      <c r="AT3" s="204" t="s">
        <v>58</v>
      </c>
      <c r="AU3" s="204"/>
      <c r="AV3" s="204"/>
      <c r="AW3" s="41"/>
      <c r="AX3" s="41"/>
      <c r="AY3" s="41"/>
      <c r="AZ3" s="41"/>
    </row>
    <row r="4" spans="1:54" ht="18" customHeight="1" thickBot="1" x14ac:dyDescent="0.5">
      <c r="A4" s="31"/>
      <c r="B4" s="31"/>
      <c r="C4" s="42"/>
      <c r="D4" s="33"/>
      <c r="E4" s="42"/>
      <c r="F4" s="42"/>
      <c r="G4" s="31"/>
      <c r="H4" s="31"/>
      <c r="I4" s="31"/>
      <c r="K4" s="33"/>
      <c r="L4" s="33"/>
      <c r="M4" s="33"/>
      <c r="R4" s="205" t="s">
        <v>59</v>
      </c>
      <c r="S4" s="206"/>
      <c r="AT4" s="43" t="s">
        <v>60</v>
      </c>
      <c r="AU4" s="44"/>
      <c r="AV4" s="45" t="s">
        <v>61</v>
      </c>
      <c r="AW4" s="46"/>
      <c r="AX4" s="46" t="s">
        <v>62</v>
      </c>
      <c r="AY4" s="46" t="s">
        <v>63</v>
      </c>
      <c r="AZ4" s="46" t="s">
        <v>64</v>
      </c>
      <c r="BA4" s="27" t="s">
        <v>65</v>
      </c>
      <c r="BB4" s="27" t="s">
        <v>66</v>
      </c>
    </row>
    <row r="5" spans="1:54" ht="20.25" customHeight="1" thickBot="1" x14ac:dyDescent="0.5">
      <c r="A5" s="207" t="s">
        <v>67</v>
      </c>
      <c r="B5" s="208"/>
      <c r="C5" s="208"/>
      <c r="D5" s="208"/>
      <c r="E5" s="208" t="s">
        <v>68</v>
      </c>
      <c r="F5" s="208"/>
      <c r="G5" s="208"/>
      <c r="H5" s="209"/>
      <c r="I5" s="31"/>
      <c r="M5" s="210" t="s">
        <v>69</v>
      </c>
      <c r="N5" s="211"/>
      <c r="O5" s="212"/>
      <c r="R5" s="213" t="s">
        <v>70</v>
      </c>
      <c r="S5" s="214"/>
      <c r="AT5" s="47" t="s">
        <v>71</v>
      </c>
      <c r="AU5" s="48"/>
      <c r="AV5" s="49">
        <v>1</v>
      </c>
      <c r="AW5" s="41" t="str">
        <f>AT5&amp;AU5</f>
        <v>１００ｍ</v>
      </c>
      <c r="AX5" s="41">
        <v>1</v>
      </c>
      <c r="AY5" s="41">
        <v>1080</v>
      </c>
      <c r="AZ5" s="41">
        <v>2200</v>
      </c>
      <c r="BA5" s="27">
        <v>1001</v>
      </c>
      <c r="BB5" s="27">
        <v>2001</v>
      </c>
    </row>
    <row r="6" spans="1:54" ht="20.25" customHeight="1" x14ac:dyDescent="0.45">
      <c r="A6" s="189"/>
      <c r="B6" s="190"/>
      <c r="C6" s="190"/>
      <c r="D6" s="190"/>
      <c r="E6" s="190"/>
      <c r="F6" s="190"/>
      <c r="G6" s="190"/>
      <c r="H6" s="191"/>
      <c r="I6" s="50"/>
      <c r="J6" s="51" t="s">
        <v>72</v>
      </c>
      <c r="K6" s="52"/>
      <c r="L6" s="52"/>
      <c r="M6" s="180">
        <f>E6</f>
        <v>0</v>
      </c>
      <c r="N6" s="181"/>
      <c r="O6" s="182"/>
      <c r="AT6" s="47" t="s">
        <v>73</v>
      </c>
      <c r="AU6" s="48"/>
      <c r="AV6" s="49">
        <v>2</v>
      </c>
      <c r="AW6" s="41" t="str">
        <f t="shared" ref="AW6:AW27" si="0">AT6&amp;AU6</f>
        <v>２００ｍ</v>
      </c>
      <c r="AX6" s="41">
        <v>2</v>
      </c>
      <c r="AY6" s="41">
        <v>2150</v>
      </c>
      <c r="AZ6" s="41">
        <v>4000</v>
      </c>
      <c r="BA6" s="27">
        <v>1002</v>
      </c>
      <c r="BB6" s="27">
        <v>2002</v>
      </c>
    </row>
    <row r="7" spans="1:54" ht="20.25" customHeight="1" x14ac:dyDescent="0.45">
      <c r="A7" s="192" t="s">
        <v>74</v>
      </c>
      <c r="B7" s="193"/>
      <c r="C7" s="193" t="s">
        <v>75</v>
      </c>
      <c r="D7" s="193"/>
      <c r="E7" s="196"/>
      <c r="F7" s="196"/>
      <c r="G7" s="196"/>
      <c r="H7" s="197"/>
      <c r="I7" s="42"/>
      <c r="M7" s="180"/>
      <c r="N7" s="181"/>
      <c r="O7" s="182"/>
      <c r="AT7" s="47" t="s">
        <v>76</v>
      </c>
      <c r="AU7" s="48"/>
      <c r="AV7" s="49">
        <v>4</v>
      </c>
      <c r="AW7" s="41" t="str">
        <f t="shared" si="0"/>
        <v>４００ｍ</v>
      </c>
      <c r="AX7" s="41">
        <v>4</v>
      </c>
      <c r="AY7" s="41">
        <v>4800</v>
      </c>
      <c r="AZ7" s="41">
        <v>13000</v>
      </c>
      <c r="BA7" s="27">
        <v>1004</v>
      </c>
      <c r="BB7" s="27">
        <v>2004</v>
      </c>
    </row>
    <row r="8" spans="1:54" ht="20.25" customHeight="1" thickBot="1" x14ac:dyDescent="0.5">
      <c r="A8" s="194"/>
      <c r="B8" s="195"/>
      <c r="C8" s="195" t="s">
        <v>77</v>
      </c>
      <c r="D8" s="195"/>
      <c r="E8" s="198"/>
      <c r="F8" s="198"/>
      <c r="G8" s="198"/>
      <c r="H8" s="199"/>
      <c r="I8" s="42"/>
      <c r="M8" s="180"/>
      <c r="N8" s="181"/>
      <c r="O8" s="182"/>
      <c r="Y8" s="27" t="s">
        <v>65</v>
      </c>
      <c r="Z8" s="27" t="s">
        <v>78</v>
      </c>
      <c r="AA8" s="27">
        <f>SUM(Y23:Y150)</f>
        <v>0</v>
      </c>
      <c r="AB8" s="27">
        <f>SUM(AA8*300)</f>
        <v>0</v>
      </c>
      <c r="AC8" s="151" t="str">
        <f>IF(F11=AB8,"",CONCATENATE(AD8,"男子の個人種目"))</f>
        <v/>
      </c>
      <c r="AD8" s="53" t="str">
        <f t="shared" ref="AD8:AD13" si="1">IF(AE7=AE8,"",IF(AE8&gt;1,"、",""))</f>
        <v/>
      </c>
      <c r="AE8" s="27">
        <f t="shared" ref="AE8:AE13" si="2">IF(F11=AB8,SUM(AE7),SUM(AE7+1))</f>
        <v>0</v>
      </c>
      <c r="AT8" s="47" t="s">
        <v>79</v>
      </c>
      <c r="AU8" s="48"/>
      <c r="AV8" s="49">
        <v>8</v>
      </c>
      <c r="AW8" s="41" t="str">
        <f t="shared" si="0"/>
        <v>８００ｍ</v>
      </c>
      <c r="AX8" s="41">
        <v>8</v>
      </c>
      <c r="AY8" s="41">
        <v>15500</v>
      </c>
      <c r="AZ8" s="41">
        <v>40000</v>
      </c>
      <c r="BA8" s="27">
        <v>1008</v>
      </c>
      <c r="BB8" s="27">
        <v>2008</v>
      </c>
    </row>
    <row r="9" spans="1:54" ht="20.25" customHeight="1" x14ac:dyDescent="0.45">
      <c r="A9" s="42"/>
      <c r="B9" s="42"/>
      <c r="C9" s="31"/>
      <c r="D9" s="31"/>
      <c r="E9" s="33"/>
      <c r="F9" s="33"/>
      <c r="G9" s="42"/>
      <c r="H9" s="42"/>
      <c r="I9" s="42"/>
      <c r="K9" s="33"/>
      <c r="L9" s="33"/>
      <c r="M9" s="180"/>
      <c r="N9" s="181"/>
      <c r="O9" s="182"/>
      <c r="Z9" s="27" t="s">
        <v>80</v>
      </c>
      <c r="AA9" s="27">
        <f>SUM(AC23:AC150)</f>
        <v>0</v>
      </c>
      <c r="AB9" s="27">
        <f>SUM(AA9*600)</f>
        <v>0</v>
      </c>
      <c r="AC9" s="27" t="str">
        <f>IF(F12=AB9,"",CONCATENATE(AD9,"男子のリレー種目"))</f>
        <v/>
      </c>
      <c r="AD9" s="53" t="str">
        <f t="shared" si="1"/>
        <v/>
      </c>
      <c r="AE9" s="27">
        <f t="shared" si="2"/>
        <v>0</v>
      </c>
      <c r="AT9" s="54" t="s">
        <v>81</v>
      </c>
      <c r="AU9" s="55"/>
      <c r="AV9" s="56">
        <v>10</v>
      </c>
      <c r="AW9" s="41" t="str">
        <f t="shared" si="0"/>
        <v>１０００ｍ</v>
      </c>
      <c r="AX9" s="41">
        <v>10</v>
      </c>
      <c r="AY9" s="41">
        <v>22000</v>
      </c>
      <c r="AZ9" s="41">
        <v>50000</v>
      </c>
      <c r="BA9" s="27">
        <v>1010</v>
      </c>
      <c r="BB9" s="27">
        <v>2010</v>
      </c>
    </row>
    <row r="10" spans="1:54" ht="20.25" customHeight="1" thickBot="1" x14ac:dyDescent="0.5">
      <c r="A10" s="42"/>
      <c r="B10" s="42"/>
      <c r="C10" s="31"/>
      <c r="D10" s="31"/>
      <c r="E10" s="33"/>
      <c r="F10" s="33"/>
      <c r="G10" s="42"/>
      <c r="H10" s="42"/>
      <c r="I10" s="42"/>
      <c r="K10" s="33"/>
      <c r="L10" s="33"/>
      <c r="M10" s="180"/>
      <c r="N10" s="181"/>
      <c r="O10" s="182"/>
      <c r="Z10" s="27" t="s">
        <v>82</v>
      </c>
      <c r="AA10" s="27">
        <f>SUM(Z23:Z150)</f>
        <v>0</v>
      </c>
      <c r="AB10" s="27">
        <f>SUM(AA10*600)</f>
        <v>0</v>
      </c>
      <c r="AC10" s="27" t="str">
        <f>IF(F13=AB10,"",CONCATENATE(AD10,"男子の四種競技"))</f>
        <v/>
      </c>
      <c r="AD10" s="53" t="str">
        <f t="shared" si="1"/>
        <v/>
      </c>
      <c r="AE10" s="27">
        <f t="shared" si="2"/>
        <v>0</v>
      </c>
      <c r="AT10" s="47" t="s">
        <v>83</v>
      </c>
      <c r="AU10" s="48"/>
      <c r="AV10" s="49">
        <v>15</v>
      </c>
      <c r="AW10" s="41" t="str">
        <f t="shared" si="0"/>
        <v>１５００ｍ</v>
      </c>
      <c r="AX10" s="41">
        <v>15</v>
      </c>
      <c r="AY10" s="41">
        <v>40000</v>
      </c>
      <c r="AZ10" s="41">
        <v>80000</v>
      </c>
      <c r="BA10" s="27">
        <v>1015</v>
      </c>
      <c r="BB10" s="27">
        <v>2015</v>
      </c>
    </row>
    <row r="11" spans="1:54" ht="20.25" customHeight="1" x14ac:dyDescent="0.45">
      <c r="A11" s="57" t="s">
        <v>84</v>
      </c>
      <c r="B11" s="183" t="s">
        <v>85</v>
      </c>
      <c r="C11" s="58" t="s">
        <v>7</v>
      </c>
      <c r="D11" s="59"/>
      <c r="E11" s="5" t="s">
        <v>86</v>
      </c>
      <c r="F11" s="60">
        <f>SUM(D11*300)</f>
        <v>0</v>
      </c>
      <c r="G11" s="155" t="s">
        <v>87</v>
      </c>
      <c r="H11" s="184"/>
      <c r="I11" s="185">
        <f>SUM(F11:F13)</f>
        <v>0</v>
      </c>
      <c r="J11" s="61"/>
      <c r="M11" s="180"/>
      <c r="N11" s="181"/>
      <c r="O11" s="182"/>
      <c r="Y11" s="27" t="s">
        <v>66</v>
      </c>
      <c r="Z11" s="27" t="s">
        <v>78</v>
      </c>
      <c r="AA11" s="27">
        <f>SUM(AA23:AA150)</f>
        <v>0</v>
      </c>
      <c r="AB11" s="27">
        <f>SUM(AA11*300)</f>
        <v>0</v>
      </c>
      <c r="AC11" s="27" t="str">
        <f>IF(F14=AB11,"",CONCATENATE(AD11,"女子の個人種目"))</f>
        <v/>
      </c>
      <c r="AD11" s="53" t="str">
        <f t="shared" si="1"/>
        <v/>
      </c>
      <c r="AE11" s="27">
        <f t="shared" si="2"/>
        <v>0</v>
      </c>
      <c r="AT11" s="47" t="s">
        <v>88</v>
      </c>
      <c r="AU11" s="48"/>
      <c r="AV11" s="49">
        <v>30</v>
      </c>
      <c r="AW11" s="41" t="str">
        <f t="shared" si="0"/>
        <v>３０００ｍ</v>
      </c>
      <c r="AX11" s="41">
        <v>18</v>
      </c>
      <c r="AY11" s="41">
        <v>15500</v>
      </c>
      <c r="AZ11" s="41">
        <v>40000</v>
      </c>
      <c r="BA11" s="27">
        <v>1030</v>
      </c>
      <c r="BB11" s="27">
        <v>2018</v>
      </c>
    </row>
    <row r="12" spans="1:54" ht="20.25" customHeight="1" thickBot="1" x14ac:dyDescent="0.5">
      <c r="A12" s="62"/>
      <c r="B12" s="172"/>
      <c r="C12" s="63" t="s">
        <v>89</v>
      </c>
      <c r="D12" s="64"/>
      <c r="E12" s="65" t="s">
        <v>90</v>
      </c>
      <c r="F12" s="66">
        <f>SUM(D12*600)</f>
        <v>0</v>
      </c>
      <c r="G12" s="175"/>
      <c r="H12" s="176"/>
      <c r="I12" s="179"/>
      <c r="J12" s="61"/>
      <c r="M12" s="186"/>
      <c r="N12" s="187"/>
      <c r="O12" s="188"/>
      <c r="Z12" s="27" t="s">
        <v>80</v>
      </c>
      <c r="AA12" s="27">
        <f>SUM(AD23:AD150)</f>
        <v>0</v>
      </c>
      <c r="AB12" s="27">
        <f>SUM(AA12*600)</f>
        <v>0</v>
      </c>
      <c r="AC12" s="27" t="str">
        <f>IF(F15=AB12,"",CONCATENATE(AD12,"女子のリレー種目"))</f>
        <v/>
      </c>
      <c r="AD12" s="53" t="str">
        <f t="shared" si="1"/>
        <v/>
      </c>
      <c r="AE12" s="27">
        <f t="shared" si="2"/>
        <v>0</v>
      </c>
      <c r="AT12" s="47" t="s">
        <v>91</v>
      </c>
      <c r="AU12" s="48"/>
      <c r="AV12" s="49">
        <v>100</v>
      </c>
      <c r="AW12" s="41" t="str">
        <f t="shared" si="0"/>
        <v>１００ｍＪＨ</v>
      </c>
      <c r="AX12" s="41">
        <v>30</v>
      </c>
      <c r="AY12" s="41">
        <v>83000</v>
      </c>
      <c r="AZ12" s="41">
        <v>150000</v>
      </c>
      <c r="BA12" s="27">
        <v>1110</v>
      </c>
      <c r="BB12" s="27">
        <v>2030</v>
      </c>
    </row>
    <row r="13" spans="1:54" ht="20.25" customHeight="1" thickBot="1" x14ac:dyDescent="0.5">
      <c r="A13" s="62"/>
      <c r="B13" s="172"/>
      <c r="C13" s="63"/>
      <c r="D13" s="64"/>
      <c r="E13" s="65"/>
      <c r="F13" s="66"/>
      <c r="G13" s="177"/>
      <c r="H13" s="178"/>
      <c r="I13" s="179"/>
      <c r="J13" s="61"/>
      <c r="Z13" s="27" t="s">
        <v>82</v>
      </c>
      <c r="AA13" s="27">
        <f>SUM(AB23:AB150)</f>
        <v>0</v>
      </c>
      <c r="AB13" s="27">
        <f>SUM(AA13*600)</f>
        <v>0</v>
      </c>
      <c r="AC13" s="27" t="str">
        <f>IF(F16=AB13,"",CONCATENATE(AD13,"女子の四種競技"))</f>
        <v/>
      </c>
      <c r="AD13" s="53" t="str">
        <f t="shared" si="1"/>
        <v/>
      </c>
      <c r="AE13" s="27">
        <f t="shared" si="2"/>
        <v>0</v>
      </c>
      <c r="AT13" s="47" t="s">
        <v>95</v>
      </c>
      <c r="AU13" s="48"/>
      <c r="AV13" s="49">
        <v>110</v>
      </c>
      <c r="AW13" s="41" t="str">
        <f t="shared" si="0"/>
        <v>１１０ｍＹＨ</v>
      </c>
      <c r="AX13" s="41">
        <v>50</v>
      </c>
      <c r="AY13" s="41">
        <v>150000</v>
      </c>
      <c r="AZ13" s="41">
        <v>250000</v>
      </c>
      <c r="BA13" s="27">
        <v>1111</v>
      </c>
      <c r="BB13" s="27">
        <v>2100</v>
      </c>
    </row>
    <row r="14" spans="1:54" ht="20.25" customHeight="1" x14ac:dyDescent="0.45">
      <c r="A14" s="67" t="s">
        <v>92</v>
      </c>
      <c r="B14" s="172" t="s">
        <v>93</v>
      </c>
      <c r="C14" s="68" t="s">
        <v>7</v>
      </c>
      <c r="D14" s="69"/>
      <c r="E14" s="70" t="s">
        <v>86</v>
      </c>
      <c r="F14" s="71">
        <f>SUM(D14*300)</f>
        <v>0</v>
      </c>
      <c r="G14" s="173" t="s">
        <v>94</v>
      </c>
      <c r="H14" s="174"/>
      <c r="I14" s="179">
        <f>SUM(F14:F16)</f>
        <v>0</v>
      </c>
      <c r="J14" s="33"/>
      <c r="K14" s="222" t="s">
        <v>148</v>
      </c>
      <c r="L14" s="223"/>
      <c r="M14" s="224"/>
      <c r="N14" s="225"/>
      <c r="O14" s="226"/>
      <c r="P14" s="227" t="s">
        <v>149</v>
      </c>
      <c r="Q14" s="228"/>
      <c r="R14" s="228"/>
      <c r="S14" s="229"/>
      <c r="T14" s="35"/>
      <c r="U14" s="35"/>
      <c r="V14" s="35"/>
      <c r="W14" s="35"/>
      <c r="AB14" s="27">
        <f>SUM(AB8:AB13)</f>
        <v>0</v>
      </c>
      <c r="AT14" s="152" t="s">
        <v>96</v>
      </c>
      <c r="AU14" s="55"/>
      <c r="AV14" s="56">
        <v>111</v>
      </c>
      <c r="AW14" s="41" t="str">
        <f t="shared" si="0"/>
        <v>1年男子100ｍH</v>
      </c>
      <c r="AX14" s="41">
        <v>100</v>
      </c>
      <c r="AY14" s="41">
        <v>1400</v>
      </c>
      <c r="AZ14" s="41">
        <v>2500</v>
      </c>
      <c r="BA14" s="27">
        <v>1115</v>
      </c>
      <c r="BB14" s="27">
        <v>2101</v>
      </c>
    </row>
    <row r="15" spans="1:54" ht="20.25" customHeight="1" x14ac:dyDescent="0.45">
      <c r="A15" s="67"/>
      <c r="B15" s="172"/>
      <c r="C15" s="68" t="s">
        <v>89</v>
      </c>
      <c r="D15" s="72"/>
      <c r="E15" s="65" t="s">
        <v>90</v>
      </c>
      <c r="F15" s="73">
        <f>SUM(D15*600)</f>
        <v>0</v>
      </c>
      <c r="G15" s="175"/>
      <c r="H15" s="176"/>
      <c r="I15" s="179"/>
      <c r="J15" s="33"/>
      <c r="K15" s="230" t="s">
        <v>150</v>
      </c>
      <c r="L15" s="231"/>
      <c r="M15" s="232"/>
      <c r="N15" s="233"/>
      <c r="O15" s="234"/>
      <c r="P15" s="245" t="s">
        <v>151</v>
      </c>
      <c r="Q15" s="245"/>
      <c r="R15" s="245"/>
      <c r="S15" s="246"/>
      <c r="T15" s="74"/>
      <c r="U15" s="74"/>
      <c r="V15" s="74"/>
      <c r="W15" s="74"/>
      <c r="AC15" s="27" t="str">
        <f>CONCATENATE(AC8,AC9,AC10,AC11,AC12,AC13,"が間違っています。")</f>
        <v>が間違っています。</v>
      </c>
      <c r="AT15" s="76" t="s">
        <v>97</v>
      </c>
      <c r="AU15" s="150"/>
      <c r="AV15" s="49">
        <v>501</v>
      </c>
      <c r="AW15" s="41" t="str">
        <f t="shared" si="0"/>
        <v>走高跳</v>
      </c>
      <c r="AX15" s="41">
        <v>101</v>
      </c>
      <c r="AY15" s="41">
        <v>1400</v>
      </c>
      <c r="AZ15" s="41">
        <v>2500</v>
      </c>
      <c r="BA15" s="27">
        <v>1501</v>
      </c>
      <c r="BB15" s="27">
        <v>2501</v>
      </c>
    </row>
    <row r="16" spans="1:54" ht="20.25" customHeight="1" thickBot="1" x14ac:dyDescent="0.5">
      <c r="A16" s="67"/>
      <c r="B16" s="172"/>
      <c r="C16" s="75"/>
      <c r="D16" s="69"/>
      <c r="E16" s="65"/>
      <c r="F16" s="73"/>
      <c r="G16" s="177"/>
      <c r="H16" s="178"/>
      <c r="I16" s="179"/>
      <c r="J16" s="33"/>
      <c r="K16" s="235"/>
      <c r="L16" s="236"/>
      <c r="M16" s="237"/>
      <c r="N16" s="238"/>
      <c r="O16" s="239"/>
      <c r="P16" s="247"/>
      <c r="Q16" s="247"/>
      <c r="R16" s="247"/>
      <c r="S16" s="248"/>
      <c r="T16" s="74"/>
      <c r="U16" s="74"/>
      <c r="V16" s="74"/>
      <c r="W16" s="74"/>
      <c r="AT16" s="76" t="s">
        <v>100</v>
      </c>
      <c r="AU16" s="77"/>
      <c r="AV16" s="49">
        <v>502</v>
      </c>
      <c r="AW16" s="41" t="str">
        <f t="shared" si="0"/>
        <v>棒高跳</v>
      </c>
      <c r="AX16" s="41">
        <v>110</v>
      </c>
      <c r="AY16" s="41">
        <v>1400</v>
      </c>
      <c r="AZ16" s="41">
        <v>2500</v>
      </c>
      <c r="BA16" s="27">
        <v>1502</v>
      </c>
      <c r="BB16" s="27">
        <v>2502</v>
      </c>
    </row>
    <row r="17" spans="1:54" ht="20.25" customHeight="1" thickBot="1" x14ac:dyDescent="0.5">
      <c r="A17" s="6" t="s">
        <v>98</v>
      </c>
      <c r="B17" s="78"/>
      <c r="C17" s="79"/>
      <c r="D17" s="79"/>
      <c r="E17" s="80"/>
      <c r="F17" s="81"/>
      <c r="G17" s="168" t="s">
        <v>99</v>
      </c>
      <c r="H17" s="169"/>
      <c r="I17" s="82">
        <f>SUM(I11:I15)</f>
        <v>0</v>
      </c>
      <c r="J17" s="83" t="str">
        <f>IF(I17=AB14,"○","×")</f>
        <v>○</v>
      </c>
      <c r="K17" s="240"/>
      <c r="L17" s="241"/>
      <c r="M17" s="242"/>
      <c r="N17" s="243"/>
      <c r="O17" s="244"/>
      <c r="P17" s="249"/>
      <c r="Q17" s="249"/>
      <c r="R17" s="249"/>
      <c r="S17" s="250"/>
      <c r="T17" s="74"/>
      <c r="U17" s="74"/>
      <c r="V17" s="74"/>
      <c r="W17" s="74"/>
      <c r="AT17" s="152" t="s">
        <v>140</v>
      </c>
      <c r="AU17" s="153"/>
      <c r="AV17" s="56">
        <v>1503</v>
      </c>
      <c r="AW17" s="41" t="str">
        <f t="shared" si="0"/>
        <v>1年走幅跳</v>
      </c>
      <c r="AX17" s="41">
        <v>111</v>
      </c>
      <c r="AY17" s="41">
        <v>1400</v>
      </c>
      <c r="AZ17" s="41">
        <v>2500</v>
      </c>
      <c r="BA17" s="27">
        <v>1503</v>
      </c>
      <c r="BB17" s="27">
        <v>2503</v>
      </c>
    </row>
    <row r="18" spans="1:54" ht="20.25" customHeight="1" x14ac:dyDescent="0.45">
      <c r="A18" s="42"/>
      <c r="B18" s="42"/>
      <c r="C18" s="31"/>
      <c r="D18" s="170" t="str">
        <f>IF(J17="○","",AC15)</f>
        <v/>
      </c>
      <c r="E18" s="170"/>
      <c r="F18" s="170"/>
      <c r="G18" s="170"/>
      <c r="H18" s="170"/>
      <c r="I18" s="170"/>
      <c r="J18" s="170"/>
      <c r="AT18" s="76" t="s">
        <v>101</v>
      </c>
      <c r="AU18" s="77"/>
      <c r="AV18" s="49">
        <v>503</v>
      </c>
      <c r="AW18" s="41" t="str">
        <f t="shared" si="0"/>
        <v>走幅跳</v>
      </c>
      <c r="AX18" s="41">
        <v>115</v>
      </c>
      <c r="AY18" s="41">
        <v>40000</v>
      </c>
      <c r="AZ18" s="41">
        <v>80000</v>
      </c>
      <c r="BA18" s="27">
        <v>1504</v>
      </c>
      <c r="BB18" s="27">
        <v>2504</v>
      </c>
    </row>
    <row r="19" spans="1:54" ht="20.25" customHeight="1" x14ac:dyDescent="0.45">
      <c r="A19" s="35"/>
      <c r="B19" s="35"/>
      <c r="C19" s="35"/>
      <c r="D19" s="35"/>
      <c r="E19" s="35"/>
      <c r="F19" s="35"/>
      <c r="G19" s="33"/>
      <c r="H19" s="33"/>
      <c r="I19" s="33"/>
      <c r="J19" s="33"/>
      <c r="K19" s="33"/>
      <c r="L19" s="50"/>
      <c r="AT19" s="76" t="s">
        <v>102</v>
      </c>
      <c r="AU19" s="77"/>
      <c r="AV19" s="49">
        <v>504</v>
      </c>
      <c r="AW19" s="41" t="str">
        <f t="shared" si="0"/>
        <v>三段跳</v>
      </c>
      <c r="AX19" s="41">
        <v>501</v>
      </c>
      <c r="AY19" s="41">
        <v>100</v>
      </c>
      <c r="AZ19" s="41">
        <v>200</v>
      </c>
      <c r="BA19" s="27">
        <v>1615</v>
      </c>
      <c r="BB19" s="27">
        <v>2601</v>
      </c>
    </row>
    <row r="20" spans="1:54" ht="20.25" customHeight="1" thickBot="1" x14ac:dyDescent="0.5">
      <c r="C20" s="171" t="s">
        <v>103</v>
      </c>
      <c r="D20" s="171"/>
      <c r="E20" s="171"/>
      <c r="F20" s="171"/>
      <c r="G20" s="171"/>
      <c r="H20" s="171"/>
      <c r="I20" s="171"/>
      <c r="J20" s="171"/>
      <c r="AT20" s="84" t="s">
        <v>104</v>
      </c>
      <c r="AU20" s="85" t="s">
        <v>105</v>
      </c>
      <c r="AV20" s="49">
        <v>627</v>
      </c>
      <c r="AW20" s="41" t="str">
        <f t="shared" si="0"/>
        <v>砲丸投2.7ｋ</v>
      </c>
      <c r="AX20" s="41">
        <v>502</v>
      </c>
      <c r="AY20" s="41">
        <v>100</v>
      </c>
      <c r="AZ20" s="41">
        <v>500</v>
      </c>
      <c r="BA20" s="27">
        <v>1640</v>
      </c>
      <c r="BB20" s="27">
        <v>2627</v>
      </c>
    </row>
    <row r="21" spans="1:54" s="87" customFormat="1" ht="20.25" customHeight="1" x14ac:dyDescent="0.45">
      <c r="A21" s="164"/>
      <c r="B21" s="166" t="s">
        <v>1</v>
      </c>
      <c r="C21" s="166" t="s">
        <v>2</v>
      </c>
      <c r="D21" s="166" t="s">
        <v>3</v>
      </c>
      <c r="E21" s="166" t="s">
        <v>4</v>
      </c>
      <c r="F21" s="166" t="s">
        <v>5</v>
      </c>
      <c r="G21" s="155" t="s">
        <v>6</v>
      </c>
      <c r="H21" s="157" t="s">
        <v>7</v>
      </c>
      <c r="I21" s="158"/>
      <c r="J21" s="158"/>
      <c r="K21" s="159"/>
      <c r="L21" s="4" t="s">
        <v>8</v>
      </c>
      <c r="M21" s="160" t="s">
        <v>7</v>
      </c>
      <c r="N21" s="160"/>
      <c r="O21" s="160"/>
      <c r="P21" s="161"/>
      <c r="Q21" s="3" t="s">
        <v>8</v>
      </c>
      <c r="R21" s="162" t="s">
        <v>106</v>
      </c>
      <c r="S21" s="162" t="s">
        <v>10</v>
      </c>
      <c r="T21" s="86"/>
      <c r="U21" s="86"/>
      <c r="V21" s="86"/>
      <c r="W21" s="86"/>
      <c r="X21" s="27"/>
      <c r="AR21" s="27"/>
      <c r="AT21" s="88"/>
      <c r="AU21" s="85" t="s">
        <v>107</v>
      </c>
      <c r="AV21" s="49">
        <v>640</v>
      </c>
      <c r="AW21" s="41" t="str">
        <f>AT20&amp;AU21</f>
        <v>砲丸投4.0ｋ</v>
      </c>
      <c r="AX21" s="41">
        <v>503</v>
      </c>
      <c r="AY21" s="41">
        <v>150</v>
      </c>
      <c r="AZ21" s="41">
        <v>750</v>
      </c>
      <c r="BA21" s="27">
        <v>1650</v>
      </c>
      <c r="BB21" s="27">
        <v>2640</v>
      </c>
    </row>
    <row r="22" spans="1:54" s="87" customFormat="1" ht="20.25" customHeight="1" thickBot="1" x14ac:dyDescent="0.5">
      <c r="A22" s="165"/>
      <c r="B22" s="167"/>
      <c r="C22" s="167"/>
      <c r="D22" s="167"/>
      <c r="E22" s="167"/>
      <c r="F22" s="167"/>
      <c r="G22" s="156"/>
      <c r="H22" s="7" t="s">
        <v>11</v>
      </c>
      <c r="I22" s="8" t="s">
        <v>12</v>
      </c>
      <c r="J22" s="8" t="s">
        <v>13</v>
      </c>
      <c r="K22" s="9" t="s">
        <v>14</v>
      </c>
      <c r="L22" s="10" t="s">
        <v>15</v>
      </c>
      <c r="M22" s="11" t="s">
        <v>16</v>
      </c>
      <c r="N22" s="12" t="s">
        <v>17</v>
      </c>
      <c r="O22" s="12" t="s">
        <v>18</v>
      </c>
      <c r="P22" s="12" t="s">
        <v>19</v>
      </c>
      <c r="Q22" s="13" t="s">
        <v>20</v>
      </c>
      <c r="R22" s="163"/>
      <c r="S22" s="163"/>
      <c r="T22" s="34"/>
      <c r="U22" s="34"/>
      <c r="V22" s="34"/>
      <c r="W22" s="34"/>
      <c r="Y22" s="33" t="s">
        <v>108</v>
      </c>
      <c r="Z22" s="33" t="s">
        <v>109</v>
      </c>
      <c r="AA22" s="33" t="s">
        <v>110</v>
      </c>
      <c r="AB22" s="33" t="s">
        <v>111</v>
      </c>
      <c r="AC22" s="87" t="s">
        <v>112</v>
      </c>
      <c r="AD22" s="87" t="s">
        <v>113</v>
      </c>
      <c r="AE22" s="87" t="s">
        <v>11</v>
      </c>
      <c r="AF22" s="87" t="s">
        <v>12</v>
      </c>
      <c r="AG22" s="87" t="s">
        <v>13</v>
      </c>
      <c r="AH22" s="87" t="s">
        <v>14</v>
      </c>
      <c r="AI22" s="87" t="s">
        <v>114</v>
      </c>
      <c r="AJ22" s="87" t="s">
        <v>115</v>
      </c>
      <c r="AK22" s="87" t="s">
        <v>116</v>
      </c>
      <c r="AL22" s="87" t="s">
        <v>117</v>
      </c>
      <c r="AM22" s="87" t="s">
        <v>118</v>
      </c>
      <c r="AN22" s="87" t="s">
        <v>119</v>
      </c>
      <c r="AO22" s="87" t="s">
        <v>120</v>
      </c>
      <c r="AP22" s="87" t="s">
        <v>121</v>
      </c>
      <c r="AR22" s="89" t="s">
        <v>122</v>
      </c>
      <c r="AT22" s="90"/>
      <c r="AU22" s="85" t="s">
        <v>123</v>
      </c>
      <c r="AV22" s="49">
        <v>650</v>
      </c>
      <c r="AW22" s="41" t="str">
        <f>AT20&amp;AU22</f>
        <v>砲丸投5.0ｋ</v>
      </c>
      <c r="AX22" s="41">
        <v>504</v>
      </c>
      <c r="AY22" s="41">
        <v>800</v>
      </c>
      <c r="AZ22" s="41">
        <v>1500</v>
      </c>
      <c r="BA22" s="27">
        <v>2503</v>
      </c>
      <c r="BB22" s="27">
        <v>3503</v>
      </c>
    </row>
    <row r="23" spans="1:54" ht="20.25" customHeight="1" x14ac:dyDescent="0.45">
      <c r="A23" s="15">
        <v>1</v>
      </c>
      <c r="B23" s="16"/>
      <c r="C23" s="17"/>
      <c r="D23" s="16"/>
      <c r="E23" s="18"/>
      <c r="F23" s="16"/>
      <c r="G23" s="19"/>
      <c r="H23" s="20"/>
      <c r="I23" s="18"/>
      <c r="J23" s="18"/>
      <c r="K23" s="21"/>
      <c r="L23" s="22"/>
      <c r="M23" s="23"/>
      <c r="N23" s="18"/>
      <c r="O23" s="18"/>
      <c r="P23" s="18"/>
      <c r="Q23" s="24"/>
      <c r="R23" s="24"/>
      <c r="S23" s="22"/>
      <c r="T23" s="91">
        <f>M6</f>
        <v>0</v>
      </c>
      <c r="U23" s="91">
        <f>M7</f>
        <v>0</v>
      </c>
      <c r="V23" s="91">
        <f>M8</f>
        <v>0</v>
      </c>
      <c r="W23" s="91">
        <f>M9</f>
        <v>0</v>
      </c>
      <c r="X23" s="87"/>
      <c r="Y23" s="42">
        <f>IF($B23=1,COUNT($H23:$K23),0)-Z23</f>
        <v>0</v>
      </c>
      <c r="Z23" s="42">
        <f t="shared" ref="Z23:Z141" si="3">IF($B23=1,COUNTIF($H23:$K23,901),0)</f>
        <v>0</v>
      </c>
      <c r="AA23" s="42">
        <f>IF($B23=2,COUNT($H23:$K23),0)-AB23</f>
        <v>0</v>
      </c>
      <c r="AB23" s="42">
        <f t="shared" ref="AB23:AB141" si="4">IF($B23=2,COUNTIF($H23:$K23,901),0)</f>
        <v>0</v>
      </c>
      <c r="AC23" s="27">
        <f t="shared" ref="AC23:AC141" si="5">IF($B23=1,IF($L23="",0,IF(VALUE(RIGHTB($L23,1))=1,1,0)),0)</f>
        <v>0</v>
      </c>
      <c r="AD23" s="27">
        <f t="shared" ref="AD23:AD141" si="6">IF($B23=2,IF($L23="",0,IF(VALUE(RIGHTB($L23,1))=1,1,0)),0)</f>
        <v>0</v>
      </c>
      <c r="AE23" s="27" t="str">
        <f>IF(H23="","",VLOOKUP(H23+1000*$B23,IF($B23=1,$BA$5:$BA$24,$BB$5:$BB$24),1,0))</f>
        <v/>
      </c>
      <c r="AF23" s="27" t="str">
        <f t="shared" ref="AE23:AH54" si="7">IF(I23="","",VLOOKUP(I23+1000*$B23,IF($B23=1,$BA$5:$BA$24,$BB$5:$BB$24),1,0))</f>
        <v/>
      </c>
      <c r="AG23" s="27" t="str">
        <f t="shared" si="7"/>
        <v/>
      </c>
      <c r="AH23" s="27" t="str">
        <f t="shared" si="7"/>
        <v/>
      </c>
      <c r="AI23" s="27" t="str">
        <f t="shared" ref="AI23:AI86" si="8">IF(M23="","",VLOOKUP(H23,$AX$4:$AZ$35,2,0))</f>
        <v/>
      </c>
      <c r="AJ23" s="27" t="str">
        <f t="shared" ref="AJ23:AJ86" si="9">IF(M23="","",VLOOKUP(H23,$AX$4:$AZ$35,3,0))</f>
        <v/>
      </c>
      <c r="AK23" s="27" t="str">
        <f t="shared" ref="AK23:AK86" si="10">IF(N23="","",VLOOKUP(I23,$AX$4:$AZ$35,2,0))</f>
        <v/>
      </c>
      <c r="AL23" s="27" t="str">
        <f t="shared" ref="AL23:AL86" si="11">IF(N23="","",VLOOKUP(I23,$AX$4:$AZ$35,3,0))</f>
        <v/>
      </c>
      <c r="AM23" s="27" t="str">
        <f t="shared" ref="AM23:AM86" si="12">IF(O23="","",VLOOKUP(J23,$AX$4:$AZ$35,2,0))</f>
        <v/>
      </c>
      <c r="AN23" s="27" t="str">
        <f t="shared" ref="AN23:AN86" si="13">IF(O23="","",VLOOKUP(J23,$AX$4:$AZ$35,3,0))</f>
        <v/>
      </c>
      <c r="AO23" s="27" t="str">
        <f t="shared" ref="AO23:AO86" si="14">IF(P23="","",VLOOKUP(K23,$AX$4:$AZ$35,2,0))</f>
        <v/>
      </c>
      <c r="AP23" s="27" t="str">
        <f t="shared" ref="AP23:AP86" si="15">IF(P23="","",VLOOKUP(K23,$AX$4:$AZ$35,3,0))</f>
        <v/>
      </c>
      <c r="AR23" s="89">
        <f t="shared" ref="AR23:AR86" si="16">IF(ISERROR(SUM(AE23:AH23))=TRUE,"×",A23)</f>
        <v>1</v>
      </c>
      <c r="AT23" s="84" t="s">
        <v>124</v>
      </c>
      <c r="AU23" s="85" t="s">
        <v>125</v>
      </c>
      <c r="AV23" s="49">
        <v>601</v>
      </c>
      <c r="AW23" s="41" t="str">
        <f t="shared" si="0"/>
        <v>円盤投1.0ｋ</v>
      </c>
      <c r="AX23" s="41">
        <v>601</v>
      </c>
      <c r="AY23" s="41">
        <v>500</v>
      </c>
      <c r="AZ23" s="41">
        <v>5000</v>
      </c>
    </row>
    <row r="24" spans="1:54" ht="20.25" customHeight="1" x14ac:dyDescent="0.45">
      <c r="A24" s="25">
        <v>2</v>
      </c>
      <c r="B24" s="16"/>
      <c r="C24" s="17"/>
      <c r="D24" s="16"/>
      <c r="E24" s="18"/>
      <c r="F24" s="16"/>
      <c r="G24" s="19"/>
      <c r="H24" s="20"/>
      <c r="I24" s="18"/>
      <c r="J24" s="18"/>
      <c r="K24" s="21"/>
      <c r="L24" s="22"/>
      <c r="M24" s="23"/>
      <c r="N24" s="18"/>
      <c r="O24" s="18"/>
      <c r="P24" s="18"/>
      <c r="Q24" s="24"/>
      <c r="R24" s="24"/>
      <c r="S24" s="22"/>
      <c r="T24" s="91"/>
      <c r="U24" s="91"/>
      <c r="V24" s="91"/>
      <c r="W24" s="91"/>
      <c r="Y24" s="42">
        <f t="shared" ref="Y24:Y142" si="17">IF($B24=1,COUNT($H24:$K24),0)-Z24</f>
        <v>0</v>
      </c>
      <c r="Z24" s="42">
        <f t="shared" si="3"/>
        <v>0</v>
      </c>
      <c r="AA24" s="42">
        <f t="shared" ref="AA24:AA142" si="18">IF($B24=2,COUNT($H24:$K24),0)-AB24</f>
        <v>0</v>
      </c>
      <c r="AB24" s="42">
        <f t="shared" si="4"/>
        <v>0</v>
      </c>
      <c r="AC24" s="27">
        <f t="shared" si="5"/>
        <v>0</v>
      </c>
      <c r="AD24" s="27">
        <f t="shared" si="6"/>
        <v>0</v>
      </c>
      <c r="AE24" s="27" t="str">
        <f t="shared" si="7"/>
        <v/>
      </c>
      <c r="AF24" s="27" t="str">
        <f t="shared" si="7"/>
        <v/>
      </c>
      <c r="AG24" s="27" t="str">
        <f t="shared" si="7"/>
        <v/>
      </c>
      <c r="AH24" s="27" t="str">
        <f t="shared" si="7"/>
        <v/>
      </c>
      <c r="AI24" s="27" t="str">
        <f t="shared" si="8"/>
        <v/>
      </c>
      <c r="AJ24" s="27" t="str">
        <f t="shared" si="9"/>
        <v/>
      </c>
      <c r="AK24" s="27" t="str">
        <f t="shared" si="10"/>
        <v/>
      </c>
      <c r="AL24" s="27" t="str">
        <f t="shared" si="11"/>
        <v/>
      </c>
      <c r="AM24" s="27" t="str">
        <f t="shared" si="12"/>
        <v/>
      </c>
      <c r="AN24" s="27" t="str">
        <f t="shared" si="13"/>
        <v/>
      </c>
      <c r="AO24" s="27" t="str">
        <f t="shared" si="14"/>
        <v/>
      </c>
      <c r="AP24" s="27" t="str">
        <f t="shared" si="15"/>
        <v/>
      </c>
      <c r="AR24" s="89">
        <f t="shared" si="16"/>
        <v>2</v>
      </c>
      <c r="AT24" s="92"/>
      <c r="AU24" s="85" t="s">
        <v>126</v>
      </c>
      <c r="AV24" s="49">
        <v>615</v>
      </c>
      <c r="AW24" s="41" t="str">
        <f>AT23&amp;AU24</f>
        <v>円盤投1.5ｋ</v>
      </c>
      <c r="AX24" s="41">
        <v>615</v>
      </c>
      <c r="AY24" s="41">
        <v>500</v>
      </c>
      <c r="AZ24" s="41">
        <v>5000</v>
      </c>
    </row>
    <row r="25" spans="1:54" ht="20.25" customHeight="1" x14ac:dyDescent="0.45">
      <c r="A25" s="25">
        <v>3</v>
      </c>
      <c r="B25" s="16"/>
      <c r="C25" s="17"/>
      <c r="D25" s="16"/>
      <c r="E25" s="18"/>
      <c r="F25" s="16"/>
      <c r="G25" s="19"/>
      <c r="H25" s="20"/>
      <c r="I25" s="18"/>
      <c r="J25" s="18"/>
      <c r="K25" s="21"/>
      <c r="L25" s="22"/>
      <c r="M25" s="23"/>
      <c r="N25" s="18"/>
      <c r="O25" s="18"/>
      <c r="P25" s="18"/>
      <c r="Q25" s="24"/>
      <c r="R25" s="24"/>
      <c r="S25" s="22"/>
      <c r="T25" s="91"/>
      <c r="U25" s="91"/>
      <c r="V25" s="91"/>
      <c r="W25" s="91"/>
      <c r="Y25" s="42">
        <f t="shared" si="17"/>
        <v>0</v>
      </c>
      <c r="Z25" s="42">
        <f t="shared" si="3"/>
        <v>0</v>
      </c>
      <c r="AA25" s="42">
        <f t="shared" si="18"/>
        <v>0</v>
      </c>
      <c r="AB25" s="42">
        <f t="shared" si="4"/>
        <v>0</v>
      </c>
      <c r="AC25" s="27">
        <f t="shared" si="5"/>
        <v>0</v>
      </c>
      <c r="AD25" s="27">
        <f t="shared" si="6"/>
        <v>0</v>
      </c>
      <c r="AE25" s="27" t="str">
        <f t="shared" si="7"/>
        <v/>
      </c>
      <c r="AF25" s="27" t="str">
        <f t="shared" si="7"/>
        <v/>
      </c>
      <c r="AG25" s="27" t="str">
        <f t="shared" si="7"/>
        <v/>
      </c>
      <c r="AH25" s="27" t="str">
        <f t="shared" si="7"/>
        <v/>
      </c>
      <c r="AI25" s="27" t="str">
        <f t="shared" si="8"/>
        <v/>
      </c>
      <c r="AJ25" s="27" t="str">
        <f t="shared" si="9"/>
        <v/>
      </c>
      <c r="AK25" s="27" t="str">
        <f t="shared" si="10"/>
        <v/>
      </c>
      <c r="AL25" s="27" t="str">
        <f t="shared" si="11"/>
        <v/>
      </c>
      <c r="AM25" s="27" t="str">
        <f t="shared" si="12"/>
        <v/>
      </c>
      <c r="AN25" s="27" t="str">
        <f t="shared" si="13"/>
        <v/>
      </c>
      <c r="AO25" s="27" t="str">
        <f t="shared" si="14"/>
        <v/>
      </c>
      <c r="AP25" s="27" t="str">
        <f t="shared" si="15"/>
        <v/>
      </c>
      <c r="AR25" s="89">
        <f t="shared" si="16"/>
        <v>3</v>
      </c>
      <c r="AT25" s="93" t="s">
        <v>127</v>
      </c>
      <c r="AU25" s="94" t="s">
        <v>128</v>
      </c>
      <c r="AV25" s="95">
        <v>901</v>
      </c>
      <c r="AW25" s="41" t="str">
        <f t="shared" si="0"/>
        <v>混成競技男子四種競技</v>
      </c>
      <c r="AX25" s="41">
        <v>627</v>
      </c>
      <c r="AY25" s="41">
        <v>300</v>
      </c>
      <c r="AZ25" s="41">
        <v>1800</v>
      </c>
    </row>
    <row r="26" spans="1:54" ht="20.25" customHeight="1" thickBot="1" x14ac:dyDescent="0.5">
      <c r="A26" s="25">
        <v>4</v>
      </c>
      <c r="B26" s="16"/>
      <c r="C26" s="17"/>
      <c r="D26" s="16"/>
      <c r="E26" s="18"/>
      <c r="F26" s="16"/>
      <c r="G26" s="19"/>
      <c r="H26" s="20"/>
      <c r="I26" s="18"/>
      <c r="J26" s="18"/>
      <c r="K26" s="21"/>
      <c r="L26" s="22"/>
      <c r="M26" s="23"/>
      <c r="N26" s="18"/>
      <c r="O26" s="18"/>
      <c r="P26" s="18"/>
      <c r="Q26" s="24"/>
      <c r="R26" s="24"/>
      <c r="S26" s="22"/>
      <c r="T26" s="91"/>
      <c r="U26" s="91"/>
      <c r="V26" s="91"/>
      <c r="W26" s="91"/>
      <c r="Y26" s="42">
        <f t="shared" si="17"/>
        <v>0</v>
      </c>
      <c r="Z26" s="42">
        <f t="shared" si="3"/>
        <v>0</v>
      </c>
      <c r="AA26" s="42">
        <f t="shared" si="18"/>
        <v>0</v>
      </c>
      <c r="AB26" s="42">
        <f t="shared" si="4"/>
        <v>0</v>
      </c>
      <c r="AC26" s="27">
        <f t="shared" si="5"/>
        <v>0</v>
      </c>
      <c r="AD26" s="27">
        <f t="shared" si="6"/>
        <v>0</v>
      </c>
      <c r="AE26" s="27" t="str">
        <f t="shared" si="7"/>
        <v/>
      </c>
      <c r="AF26" s="27" t="str">
        <f t="shared" si="7"/>
        <v/>
      </c>
      <c r="AG26" s="27" t="str">
        <f t="shared" si="7"/>
        <v/>
      </c>
      <c r="AH26" s="27" t="str">
        <f t="shared" si="7"/>
        <v/>
      </c>
      <c r="AI26" s="27" t="str">
        <f t="shared" si="8"/>
        <v/>
      </c>
      <c r="AJ26" s="27" t="str">
        <f t="shared" si="9"/>
        <v/>
      </c>
      <c r="AK26" s="27" t="str">
        <f t="shared" si="10"/>
        <v/>
      </c>
      <c r="AL26" s="27" t="str">
        <f t="shared" si="11"/>
        <v/>
      </c>
      <c r="AM26" s="27" t="str">
        <f t="shared" si="12"/>
        <v/>
      </c>
      <c r="AN26" s="27" t="str">
        <f t="shared" si="13"/>
        <v/>
      </c>
      <c r="AO26" s="27" t="str">
        <f t="shared" si="14"/>
        <v/>
      </c>
      <c r="AP26" s="27" t="str">
        <f t="shared" si="15"/>
        <v/>
      </c>
      <c r="AR26" s="89">
        <f t="shared" si="16"/>
        <v>4</v>
      </c>
      <c r="AT26" s="96" t="s">
        <v>127</v>
      </c>
      <c r="AU26" s="97" t="s">
        <v>129</v>
      </c>
      <c r="AV26" s="98">
        <v>902</v>
      </c>
      <c r="AW26" s="41" t="str">
        <f t="shared" si="0"/>
        <v>混成競技女子四種競技</v>
      </c>
      <c r="AX26" s="41">
        <v>640</v>
      </c>
      <c r="AY26" s="41">
        <v>300</v>
      </c>
      <c r="AZ26" s="41">
        <v>1800</v>
      </c>
    </row>
    <row r="27" spans="1:54" ht="20.25" customHeight="1" x14ac:dyDescent="0.45">
      <c r="A27" s="25">
        <v>5</v>
      </c>
      <c r="B27" s="16"/>
      <c r="C27" s="17"/>
      <c r="D27" s="16"/>
      <c r="E27" s="18"/>
      <c r="F27" s="16"/>
      <c r="G27" s="19"/>
      <c r="H27" s="20"/>
      <c r="I27" s="18"/>
      <c r="J27" s="18"/>
      <c r="K27" s="21"/>
      <c r="L27" s="22"/>
      <c r="M27" s="23"/>
      <c r="N27" s="18"/>
      <c r="O27" s="18"/>
      <c r="P27" s="18"/>
      <c r="Q27" s="24"/>
      <c r="R27" s="99"/>
      <c r="S27" s="100"/>
      <c r="Y27" s="42">
        <f t="shared" si="17"/>
        <v>0</v>
      </c>
      <c r="Z27" s="42">
        <f t="shared" si="3"/>
        <v>0</v>
      </c>
      <c r="AA27" s="42">
        <f t="shared" si="18"/>
        <v>0</v>
      </c>
      <c r="AB27" s="42">
        <f t="shared" si="4"/>
        <v>0</v>
      </c>
      <c r="AC27" s="27">
        <f t="shared" si="5"/>
        <v>0</v>
      </c>
      <c r="AD27" s="27">
        <f t="shared" si="6"/>
        <v>0</v>
      </c>
      <c r="AE27" s="27" t="str">
        <f t="shared" si="7"/>
        <v/>
      </c>
      <c r="AF27" s="27" t="str">
        <f t="shared" si="7"/>
        <v/>
      </c>
      <c r="AG27" s="27" t="str">
        <f t="shared" si="7"/>
        <v/>
      </c>
      <c r="AH27" s="27" t="str">
        <f t="shared" si="7"/>
        <v/>
      </c>
      <c r="AI27" s="27" t="str">
        <f t="shared" si="8"/>
        <v/>
      </c>
      <c r="AJ27" s="27" t="str">
        <f t="shared" si="9"/>
        <v/>
      </c>
      <c r="AK27" s="27" t="str">
        <f t="shared" si="10"/>
        <v/>
      </c>
      <c r="AL27" s="27" t="str">
        <f t="shared" si="11"/>
        <v/>
      </c>
      <c r="AM27" s="27" t="str">
        <f t="shared" si="12"/>
        <v/>
      </c>
      <c r="AN27" s="27" t="str">
        <f t="shared" si="13"/>
        <v/>
      </c>
      <c r="AO27" s="27" t="str">
        <f t="shared" si="14"/>
        <v/>
      </c>
      <c r="AP27" s="27" t="str">
        <f t="shared" si="15"/>
        <v/>
      </c>
      <c r="AR27" s="89">
        <f t="shared" si="16"/>
        <v>5</v>
      </c>
      <c r="AT27" s="101" t="s">
        <v>130</v>
      </c>
      <c r="AU27" s="102" t="s">
        <v>131</v>
      </c>
      <c r="AV27" s="103">
        <v>431</v>
      </c>
      <c r="AW27" s="41" t="str">
        <f t="shared" si="0"/>
        <v>４×１００ｍＲ１走</v>
      </c>
      <c r="AX27" s="41">
        <v>650</v>
      </c>
      <c r="AY27" s="41">
        <v>300</v>
      </c>
      <c r="AZ27" s="41">
        <v>1800</v>
      </c>
    </row>
    <row r="28" spans="1:54" ht="20.25" customHeight="1" x14ac:dyDescent="0.45">
      <c r="A28" s="25">
        <v>6</v>
      </c>
      <c r="B28" s="16"/>
      <c r="C28" s="17"/>
      <c r="D28" s="16"/>
      <c r="E28" s="18"/>
      <c r="F28" s="16"/>
      <c r="G28" s="19"/>
      <c r="H28" s="20"/>
      <c r="I28" s="18"/>
      <c r="J28" s="18"/>
      <c r="K28" s="21"/>
      <c r="L28" s="22"/>
      <c r="M28" s="23"/>
      <c r="N28" s="18"/>
      <c r="O28" s="18"/>
      <c r="P28" s="18"/>
      <c r="Q28" s="24"/>
      <c r="R28" s="24"/>
      <c r="S28" s="22"/>
      <c r="T28" s="91"/>
      <c r="U28" s="91"/>
      <c r="V28" s="91"/>
      <c r="W28" s="91"/>
      <c r="Y28" s="42">
        <f t="shared" si="17"/>
        <v>0</v>
      </c>
      <c r="Z28" s="42">
        <f t="shared" si="3"/>
        <v>0</v>
      </c>
      <c r="AA28" s="42">
        <f t="shared" si="18"/>
        <v>0</v>
      </c>
      <c r="AB28" s="42">
        <f t="shared" si="4"/>
        <v>0</v>
      </c>
      <c r="AC28" s="27">
        <f t="shared" si="5"/>
        <v>0</v>
      </c>
      <c r="AD28" s="27">
        <f t="shared" si="6"/>
        <v>0</v>
      </c>
      <c r="AE28" s="27" t="str">
        <f t="shared" si="7"/>
        <v/>
      </c>
      <c r="AF28" s="27" t="str">
        <f t="shared" si="7"/>
        <v/>
      </c>
      <c r="AG28" s="27" t="str">
        <f t="shared" si="7"/>
        <v/>
      </c>
      <c r="AH28" s="27" t="str">
        <f t="shared" si="7"/>
        <v/>
      </c>
      <c r="AI28" s="27" t="str">
        <f t="shared" si="8"/>
        <v/>
      </c>
      <c r="AJ28" s="27" t="str">
        <f t="shared" si="9"/>
        <v/>
      </c>
      <c r="AK28" s="27" t="str">
        <f t="shared" si="10"/>
        <v/>
      </c>
      <c r="AL28" s="27" t="str">
        <f t="shared" si="11"/>
        <v/>
      </c>
      <c r="AM28" s="27" t="str">
        <f t="shared" si="12"/>
        <v/>
      </c>
      <c r="AN28" s="27" t="str">
        <f t="shared" si="13"/>
        <v/>
      </c>
      <c r="AO28" s="27" t="str">
        <f t="shared" si="14"/>
        <v/>
      </c>
      <c r="AP28" s="27" t="str">
        <f t="shared" si="15"/>
        <v/>
      </c>
      <c r="AR28" s="89">
        <f t="shared" si="16"/>
        <v>6</v>
      </c>
      <c r="AT28" s="221" t="s">
        <v>145</v>
      </c>
      <c r="AU28" s="77" t="s">
        <v>132</v>
      </c>
      <c r="AV28" s="49">
        <v>432</v>
      </c>
      <c r="AW28" s="41" t="str">
        <f>AT27&amp;AU28</f>
        <v>４×１００ｍＲ２走</v>
      </c>
      <c r="AX28" s="41">
        <v>1503</v>
      </c>
      <c r="AY28" s="41">
        <v>150</v>
      </c>
      <c r="AZ28" s="41">
        <v>750</v>
      </c>
    </row>
    <row r="29" spans="1:54" ht="20.25" customHeight="1" x14ac:dyDescent="0.45">
      <c r="A29" s="25">
        <v>7</v>
      </c>
      <c r="B29" s="16"/>
      <c r="C29" s="17"/>
      <c r="D29" s="16"/>
      <c r="E29" s="18"/>
      <c r="F29" s="16"/>
      <c r="G29" s="19"/>
      <c r="H29" s="20"/>
      <c r="I29" s="18"/>
      <c r="J29" s="18"/>
      <c r="K29" s="21"/>
      <c r="L29" s="22"/>
      <c r="M29" s="23"/>
      <c r="N29" s="18"/>
      <c r="O29" s="18"/>
      <c r="P29" s="18"/>
      <c r="Q29" s="24"/>
      <c r="R29" s="24"/>
      <c r="S29" s="22"/>
      <c r="T29" s="91"/>
      <c r="U29" s="91"/>
      <c r="V29" s="91"/>
      <c r="W29" s="91"/>
      <c r="Y29" s="42">
        <f t="shared" si="17"/>
        <v>0</v>
      </c>
      <c r="Z29" s="42">
        <f t="shared" si="3"/>
        <v>0</v>
      </c>
      <c r="AA29" s="42">
        <f t="shared" si="18"/>
        <v>0</v>
      </c>
      <c r="AB29" s="42">
        <f t="shared" si="4"/>
        <v>0</v>
      </c>
      <c r="AC29" s="27">
        <f t="shared" si="5"/>
        <v>0</v>
      </c>
      <c r="AD29" s="27">
        <f t="shared" si="6"/>
        <v>0</v>
      </c>
      <c r="AE29" s="27" t="str">
        <f t="shared" si="7"/>
        <v/>
      </c>
      <c r="AF29" s="27" t="str">
        <f t="shared" si="7"/>
        <v/>
      </c>
      <c r="AG29" s="27" t="str">
        <f t="shared" si="7"/>
        <v/>
      </c>
      <c r="AH29" s="27" t="str">
        <f t="shared" si="7"/>
        <v/>
      </c>
      <c r="AI29" s="27" t="str">
        <f t="shared" si="8"/>
        <v/>
      </c>
      <c r="AJ29" s="27" t="str">
        <f t="shared" si="9"/>
        <v/>
      </c>
      <c r="AK29" s="27" t="str">
        <f t="shared" si="10"/>
        <v/>
      </c>
      <c r="AL29" s="27" t="str">
        <f t="shared" si="11"/>
        <v/>
      </c>
      <c r="AM29" s="27" t="str">
        <f t="shared" si="12"/>
        <v/>
      </c>
      <c r="AN29" s="27" t="str">
        <f t="shared" si="13"/>
        <v/>
      </c>
      <c r="AO29" s="27" t="str">
        <f t="shared" si="14"/>
        <v/>
      </c>
      <c r="AP29" s="27" t="str">
        <f t="shared" si="15"/>
        <v/>
      </c>
      <c r="AR29" s="89">
        <f t="shared" si="16"/>
        <v>7</v>
      </c>
      <c r="AT29" s="104"/>
      <c r="AU29" s="77" t="s">
        <v>133</v>
      </c>
      <c r="AV29" s="49">
        <v>433</v>
      </c>
      <c r="AW29" s="41" t="str">
        <f>AT27&amp;AU29</f>
        <v>４×１００ｍＲ３走</v>
      </c>
      <c r="AX29" s="41"/>
      <c r="AY29" s="41"/>
      <c r="AZ29" s="41"/>
    </row>
    <row r="30" spans="1:54" ht="20.25" customHeight="1" x14ac:dyDescent="0.45">
      <c r="A30" s="25">
        <v>8</v>
      </c>
      <c r="B30" s="16"/>
      <c r="C30" s="17"/>
      <c r="D30" s="16"/>
      <c r="E30" s="18"/>
      <c r="F30" s="16"/>
      <c r="G30" s="19"/>
      <c r="H30" s="20"/>
      <c r="I30" s="18"/>
      <c r="J30" s="18"/>
      <c r="K30" s="21"/>
      <c r="L30" s="22"/>
      <c r="M30" s="23"/>
      <c r="N30" s="18"/>
      <c r="O30" s="18"/>
      <c r="P30" s="18"/>
      <c r="Q30" s="24"/>
      <c r="R30" s="24"/>
      <c r="S30" s="22"/>
      <c r="T30" s="91"/>
      <c r="U30" s="91"/>
      <c r="V30" s="91"/>
      <c r="W30" s="91"/>
      <c r="Y30" s="42">
        <f t="shared" si="17"/>
        <v>0</v>
      </c>
      <c r="Z30" s="42">
        <f t="shared" si="3"/>
        <v>0</v>
      </c>
      <c r="AA30" s="42">
        <f t="shared" si="18"/>
        <v>0</v>
      </c>
      <c r="AB30" s="42">
        <f t="shared" si="4"/>
        <v>0</v>
      </c>
      <c r="AC30" s="27">
        <f t="shared" si="5"/>
        <v>0</v>
      </c>
      <c r="AD30" s="27">
        <f t="shared" si="6"/>
        <v>0</v>
      </c>
      <c r="AE30" s="27" t="str">
        <f t="shared" si="7"/>
        <v/>
      </c>
      <c r="AF30" s="27" t="str">
        <f t="shared" si="7"/>
        <v/>
      </c>
      <c r="AG30" s="27" t="str">
        <f t="shared" si="7"/>
        <v/>
      </c>
      <c r="AH30" s="27" t="str">
        <f t="shared" si="7"/>
        <v/>
      </c>
      <c r="AI30" s="27" t="str">
        <f t="shared" si="8"/>
        <v/>
      </c>
      <c r="AJ30" s="27" t="str">
        <f t="shared" si="9"/>
        <v/>
      </c>
      <c r="AK30" s="27" t="str">
        <f t="shared" si="10"/>
        <v/>
      </c>
      <c r="AL30" s="27" t="str">
        <f t="shared" si="11"/>
        <v/>
      </c>
      <c r="AM30" s="27" t="str">
        <f t="shared" si="12"/>
        <v/>
      </c>
      <c r="AN30" s="27" t="str">
        <f t="shared" si="13"/>
        <v/>
      </c>
      <c r="AO30" s="27" t="str">
        <f t="shared" si="14"/>
        <v/>
      </c>
      <c r="AP30" s="27" t="str">
        <f t="shared" si="15"/>
        <v/>
      </c>
      <c r="AR30" s="89">
        <f t="shared" si="16"/>
        <v>8</v>
      </c>
      <c r="AT30" s="104"/>
      <c r="AU30" s="77" t="s">
        <v>134</v>
      </c>
      <c r="AV30" s="49">
        <v>434</v>
      </c>
      <c r="AW30" s="41" t="str">
        <f>AT27&amp;AU30</f>
        <v>４×１００ｍＲ４走</v>
      </c>
      <c r="AX30" s="41"/>
      <c r="AY30" s="41"/>
      <c r="AZ30" s="41"/>
    </row>
    <row r="31" spans="1:54" ht="20.25" customHeight="1" x14ac:dyDescent="0.45">
      <c r="A31" s="25">
        <v>9</v>
      </c>
      <c r="B31" s="16"/>
      <c r="C31" s="17"/>
      <c r="D31" s="16"/>
      <c r="E31" s="18"/>
      <c r="F31" s="16"/>
      <c r="G31" s="19"/>
      <c r="H31" s="20"/>
      <c r="I31" s="18"/>
      <c r="J31" s="18"/>
      <c r="K31" s="21"/>
      <c r="L31" s="22"/>
      <c r="M31" s="23"/>
      <c r="N31" s="18"/>
      <c r="O31" s="18"/>
      <c r="P31" s="18"/>
      <c r="Q31" s="24"/>
      <c r="R31" s="24"/>
      <c r="S31" s="22"/>
      <c r="T31" s="91"/>
      <c r="U31" s="91"/>
      <c r="V31" s="91"/>
      <c r="W31" s="91"/>
      <c r="Y31" s="42">
        <f t="shared" si="17"/>
        <v>0</v>
      </c>
      <c r="Z31" s="42">
        <f t="shared" si="3"/>
        <v>0</v>
      </c>
      <c r="AA31" s="42">
        <f t="shared" si="18"/>
        <v>0</v>
      </c>
      <c r="AB31" s="42">
        <f t="shared" si="4"/>
        <v>0</v>
      </c>
      <c r="AC31" s="27">
        <f t="shared" si="5"/>
        <v>0</v>
      </c>
      <c r="AD31" s="27">
        <f t="shared" si="6"/>
        <v>0</v>
      </c>
      <c r="AE31" s="27" t="str">
        <f t="shared" si="7"/>
        <v/>
      </c>
      <c r="AF31" s="27" t="str">
        <f t="shared" si="7"/>
        <v/>
      </c>
      <c r="AG31" s="27" t="str">
        <f t="shared" si="7"/>
        <v/>
      </c>
      <c r="AH31" s="27" t="str">
        <f t="shared" si="7"/>
        <v/>
      </c>
      <c r="AI31" s="27" t="str">
        <f t="shared" si="8"/>
        <v/>
      </c>
      <c r="AJ31" s="27" t="str">
        <f t="shared" si="9"/>
        <v/>
      </c>
      <c r="AK31" s="27" t="str">
        <f t="shared" si="10"/>
        <v/>
      </c>
      <c r="AL31" s="27" t="str">
        <f t="shared" si="11"/>
        <v/>
      </c>
      <c r="AM31" s="27" t="str">
        <f t="shared" si="12"/>
        <v/>
      </c>
      <c r="AN31" s="27" t="str">
        <f t="shared" si="13"/>
        <v/>
      </c>
      <c r="AO31" s="27" t="str">
        <f t="shared" si="14"/>
        <v/>
      </c>
      <c r="AP31" s="27" t="str">
        <f t="shared" si="15"/>
        <v/>
      </c>
      <c r="AR31" s="89">
        <f t="shared" si="16"/>
        <v>9</v>
      </c>
      <c r="AT31" s="104"/>
      <c r="AU31" s="77" t="s">
        <v>135</v>
      </c>
      <c r="AV31" s="49">
        <v>435</v>
      </c>
      <c r="AW31" s="41" t="str">
        <f>AT27&amp;AU31</f>
        <v>４×１００ｍＲ補欠</v>
      </c>
      <c r="AX31" s="41"/>
      <c r="AY31" s="41"/>
      <c r="AZ31" s="41"/>
    </row>
    <row r="32" spans="1:54" ht="20.25" customHeight="1" thickBot="1" x14ac:dyDescent="0.5">
      <c r="A32" s="25">
        <v>10</v>
      </c>
      <c r="B32" s="16"/>
      <c r="C32" s="17"/>
      <c r="D32" s="16"/>
      <c r="E32" s="18"/>
      <c r="F32" s="16"/>
      <c r="G32" s="19"/>
      <c r="H32" s="20"/>
      <c r="I32" s="18"/>
      <c r="J32" s="18"/>
      <c r="K32" s="21"/>
      <c r="L32" s="22"/>
      <c r="M32" s="23"/>
      <c r="N32" s="18"/>
      <c r="O32" s="18"/>
      <c r="P32" s="18"/>
      <c r="Q32" s="24"/>
      <c r="R32" s="24"/>
      <c r="S32" s="22"/>
      <c r="T32" s="91"/>
      <c r="U32" s="91"/>
      <c r="V32" s="91"/>
      <c r="W32" s="91"/>
      <c r="Y32" s="42">
        <f t="shared" si="17"/>
        <v>0</v>
      </c>
      <c r="Z32" s="42">
        <f t="shared" si="3"/>
        <v>0</v>
      </c>
      <c r="AA32" s="42">
        <f t="shared" si="18"/>
        <v>0</v>
      </c>
      <c r="AB32" s="42">
        <f t="shared" si="4"/>
        <v>0</v>
      </c>
      <c r="AC32" s="27">
        <f t="shared" si="5"/>
        <v>0</v>
      </c>
      <c r="AD32" s="27">
        <f t="shared" si="6"/>
        <v>0</v>
      </c>
      <c r="AE32" s="27" t="str">
        <f t="shared" si="7"/>
        <v/>
      </c>
      <c r="AF32" s="27" t="str">
        <f t="shared" si="7"/>
        <v/>
      </c>
      <c r="AG32" s="27" t="str">
        <f t="shared" si="7"/>
        <v/>
      </c>
      <c r="AH32" s="27" t="str">
        <f t="shared" si="7"/>
        <v/>
      </c>
      <c r="AI32" s="27" t="str">
        <f t="shared" si="8"/>
        <v/>
      </c>
      <c r="AJ32" s="27" t="str">
        <f t="shared" si="9"/>
        <v/>
      </c>
      <c r="AK32" s="27" t="str">
        <f t="shared" si="10"/>
        <v/>
      </c>
      <c r="AL32" s="27" t="str">
        <f t="shared" si="11"/>
        <v/>
      </c>
      <c r="AM32" s="27" t="str">
        <f t="shared" si="12"/>
        <v/>
      </c>
      <c r="AN32" s="27" t="str">
        <f t="shared" si="13"/>
        <v/>
      </c>
      <c r="AO32" s="27" t="str">
        <f t="shared" si="14"/>
        <v/>
      </c>
      <c r="AP32" s="27" t="str">
        <f t="shared" si="15"/>
        <v/>
      </c>
      <c r="AR32" s="89">
        <f t="shared" si="16"/>
        <v>10</v>
      </c>
      <c r="AT32" s="104"/>
      <c r="AU32" s="105" t="s">
        <v>135</v>
      </c>
      <c r="AV32" s="106">
        <v>436</v>
      </c>
      <c r="AW32" s="41" t="str">
        <f>AT27&amp;AU32</f>
        <v>４×１００ｍＲ補欠</v>
      </c>
      <c r="AX32" s="41"/>
      <c r="AY32" s="41"/>
      <c r="AZ32" s="41"/>
    </row>
    <row r="33" spans="1:52" ht="20.25" customHeight="1" x14ac:dyDescent="0.45">
      <c r="A33" s="25">
        <v>11</v>
      </c>
      <c r="B33" s="16"/>
      <c r="C33" s="17"/>
      <c r="D33" s="16"/>
      <c r="E33" s="18"/>
      <c r="F33" s="16"/>
      <c r="G33" s="19"/>
      <c r="H33" s="20"/>
      <c r="I33" s="18"/>
      <c r="J33" s="18"/>
      <c r="K33" s="21"/>
      <c r="L33" s="22"/>
      <c r="M33" s="23"/>
      <c r="N33" s="18"/>
      <c r="O33" s="18"/>
      <c r="P33" s="18"/>
      <c r="Q33" s="24"/>
      <c r="R33" s="24"/>
      <c r="S33" s="22"/>
      <c r="T33" s="91"/>
      <c r="U33" s="91"/>
      <c r="V33" s="91"/>
      <c r="W33" s="91"/>
      <c r="Y33" s="42">
        <f t="shared" si="17"/>
        <v>0</v>
      </c>
      <c r="Z33" s="42">
        <f t="shared" si="3"/>
        <v>0</v>
      </c>
      <c r="AA33" s="42">
        <f t="shared" si="18"/>
        <v>0</v>
      </c>
      <c r="AB33" s="42">
        <f t="shared" si="4"/>
        <v>0</v>
      </c>
      <c r="AC33" s="27">
        <f t="shared" si="5"/>
        <v>0</v>
      </c>
      <c r="AD33" s="27">
        <f t="shared" si="6"/>
        <v>0</v>
      </c>
      <c r="AE33" s="27" t="str">
        <f t="shared" si="7"/>
        <v/>
      </c>
      <c r="AF33" s="27" t="str">
        <f t="shared" si="7"/>
        <v/>
      </c>
      <c r="AG33" s="27" t="str">
        <f t="shared" si="7"/>
        <v/>
      </c>
      <c r="AH33" s="27" t="str">
        <f t="shared" si="7"/>
        <v/>
      </c>
      <c r="AI33" s="27" t="str">
        <f t="shared" si="8"/>
        <v/>
      </c>
      <c r="AJ33" s="27" t="str">
        <f t="shared" si="9"/>
        <v/>
      </c>
      <c r="AK33" s="27" t="str">
        <f t="shared" si="10"/>
        <v/>
      </c>
      <c r="AL33" s="27" t="str">
        <f t="shared" si="11"/>
        <v/>
      </c>
      <c r="AM33" s="27" t="str">
        <f t="shared" si="12"/>
        <v/>
      </c>
      <c r="AN33" s="27" t="str">
        <f t="shared" si="13"/>
        <v/>
      </c>
      <c r="AO33" s="27" t="str">
        <f t="shared" si="14"/>
        <v/>
      </c>
      <c r="AP33" s="27" t="str">
        <f t="shared" si="15"/>
        <v/>
      </c>
      <c r="AR33" s="89">
        <f t="shared" si="16"/>
        <v>11</v>
      </c>
      <c r="AT33" s="101" t="s">
        <v>130</v>
      </c>
      <c r="AU33" s="102" t="s">
        <v>131</v>
      </c>
      <c r="AV33" s="103">
        <v>1431</v>
      </c>
      <c r="AW33" s="41" t="str">
        <f>AT33&amp;AT34&amp;AU33</f>
        <v>４×１００ｍＲBチーム１走</v>
      </c>
      <c r="AX33" s="41"/>
      <c r="AY33" s="41"/>
      <c r="AZ33" s="41"/>
    </row>
    <row r="34" spans="1:52" ht="20.25" customHeight="1" x14ac:dyDescent="0.45">
      <c r="A34" s="25">
        <v>12</v>
      </c>
      <c r="B34" s="16"/>
      <c r="C34" s="17"/>
      <c r="D34" s="16"/>
      <c r="E34" s="18"/>
      <c r="F34" s="16"/>
      <c r="G34" s="19"/>
      <c r="H34" s="20"/>
      <c r="I34" s="18"/>
      <c r="J34" s="18"/>
      <c r="K34" s="21"/>
      <c r="L34" s="22"/>
      <c r="M34" s="23"/>
      <c r="N34" s="18"/>
      <c r="O34" s="18"/>
      <c r="P34" s="18"/>
      <c r="Q34" s="24"/>
      <c r="R34" s="24"/>
      <c r="S34" s="22"/>
      <c r="T34" s="91"/>
      <c r="U34" s="91"/>
      <c r="V34" s="91"/>
      <c r="W34" s="91"/>
      <c r="Y34" s="42">
        <f t="shared" si="17"/>
        <v>0</v>
      </c>
      <c r="Z34" s="42">
        <f t="shared" si="3"/>
        <v>0</v>
      </c>
      <c r="AA34" s="42">
        <f t="shared" si="18"/>
        <v>0</v>
      </c>
      <c r="AB34" s="42">
        <f t="shared" si="4"/>
        <v>0</v>
      </c>
      <c r="AC34" s="27">
        <f t="shared" si="5"/>
        <v>0</v>
      </c>
      <c r="AD34" s="27">
        <f t="shared" si="6"/>
        <v>0</v>
      </c>
      <c r="AE34" s="27" t="str">
        <f t="shared" si="7"/>
        <v/>
      </c>
      <c r="AF34" s="27" t="str">
        <f t="shared" si="7"/>
        <v/>
      </c>
      <c r="AG34" s="27" t="str">
        <f t="shared" si="7"/>
        <v/>
      </c>
      <c r="AH34" s="27" t="str">
        <f t="shared" si="7"/>
        <v/>
      </c>
      <c r="AI34" s="27" t="str">
        <f t="shared" si="8"/>
        <v/>
      </c>
      <c r="AJ34" s="27" t="str">
        <f t="shared" si="9"/>
        <v/>
      </c>
      <c r="AK34" s="27" t="str">
        <f t="shared" si="10"/>
        <v/>
      </c>
      <c r="AL34" s="27" t="str">
        <f t="shared" si="11"/>
        <v/>
      </c>
      <c r="AM34" s="27" t="str">
        <f t="shared" si="12"/>
        <v/>
      </c>
      <c r="AN34" s="27" t="str">
        <f t="shared" si="13"/>
        <v/>
      </c>
      <c r="AO34" s="27" t="str">
        <f t="shared" si="14"/>
        <v/>
      </c>
      <c r="AP34" s="27" t="str">
        <f t="shared" si="15"/>
        <v/>
      </c>
      <c r="AR34" s="89">
        <f t="shared" si="16"/>
        <v>12</v>
      </c>
      <c r="AT34" s="107" t="s">
        <v>146</v>
      </c>
      <c r="AU34" s="77" t="s">
        <v>132</v>
      </c>
      <c r="AV34" s="49">
        <v>1432</v>
      </c>
      <c r="AW34" s="41" t="str">
        <f>AT33&amp;AT34&amp;AU34</f>
        <v>４×１００ｍＲBチーム２走</v>
      </c>
      <c r="AX34" s="41"/>
      <c r="AY34" s="41"/>
      <c r="AZ34" s="41"/>
    </row>
    <row r="35" spans="1:52" ht="20.25" customHeight="1" x14ac:dyDescent="0.45">
      <c r="A35" s="25">
        <v>13</v>
      </c>
      <c r="B35" s="16"/>
      <c r="C35" s="17"/>
      <c r="D35" s="16"/>
      <c r="E35" s="18"/>
      <c r="F35" s="16"/>
      <c r="G35" s="19"/>
      <c r="H35" s="20"/>
      <c r="I35" s="18"/>
      <c r="J35" s="18"/>
      <c r="K35" s="21"/>
      <c r="L35" s="22"/>
      <c r="M35" s="23"/>
      <c r="N35" s="18"/>
      <c r="O35" s="18"/>
      <c r="P35" s="18"/>
      <c r="Q35" s="24"/>
      <c r="R35" s="24"/>
      <c r="S35" s="22"/>
      <c r="T35" s="91"/>
      <c r="U35" s="91"/>
      <c r="V35" s="91"/>
      <c r="W35" s="91"/>
      <c r="Y35" s="42">
        <f t="shared" si="17"/>
        <v>0</v>
      </c>
      <c r="Z35" s="42">
        <f t="shared" si="3"/>
        <v>0</v>
      </c>
      <c r="AA35" s="42">
        <f t="shared" si="18"/>
        <v>0</v>
      </c>
      <c r="AB35" s="42">
        <f t="shared" si="4"/>
        <v>0</v>
      </c>
      <c r="AC35" s="27">
        <f t="shared" si="5"/>
        <v>0</v>
      </c>
      <c r="AD35" s="27">
        <f t="shared" si="6"/>
        <v>0</v>
      </c>
      <c r="AE35" s="27" t="str">
        <f t="shared" si="7"/>
        <v/>
      </c>
      <c r="AF35" s="27" t="str">
        <f t="shared" si="7"/>
        <v/>
      </c>
      <c r="AG35" s="27" t="str">
        <f t="shared" si="7"/>
        <v/>
      </c>
      <c r="AH35" s="27" t="str">
        <f t="shared" si="7"/>
        <v/>
      </c>
      <c r="AI35" s="27" t="str">
        <f t="shared" si="8"/>
        <v/>
      </c>
      <c r="AJ35" s="27" t="str">
        <f t="shared" si="9"/>
        <v/>
      </c>
      <c r="AK35" s="27" t="str">
        <f t="shared" si="10"/>
        <v/>
      </c>
      <c r="AL35" s="27" t="str">
        <f t="shared" si="11"/>
        <v/>
      </c>
      <c r="AM35" s="27" t="str">
        <f t="shared" si="12"/>
        <v/>
      </c>
      <c r="AN35" s="27" t="str">
        <f t="shared" si="13"/>
        <v/>
      </c>
      <c r="AO35" s="27" t="str">
        <f t="shared" si="14"/>
        <v/>
      </c>
      <c r="AP35" s="27" t="str">
        <f t="shared" si="15"/>
        <v/>
      </c>
      <c r="AR35" s="89">
        <f t="shared" si="16"/>
        <v>13</v>
      </c>
      <c r="AT35" s="104"/>
      <c r="AU35" s="77" t="s">
        <v>133</v>
      </c>
      <c r="AV35" s="49">
        <v>1433</v>
      </c>
      <c r="AW35" s="41" t="str">
        <f>AT33&amp;AT34&amp;AU35</f>
        <v>４×１００ｍＲBチーム３走</v>
      </c>
      <c r="AX35" s="41"/>
      <c r="AY35" s="41"/>
      <c r="AZ35" s="41"/>
    </row>
    <row r="36" spans="1:52" ht="20.25" customHeight="1" x14ac:dyDescent="0.45">
      <c r="A36" s="25">
        <v>14</v>
      </c>
      <c r="B36" s="16"/>
      <c r="C36" s="17"/>
      <c r="D36" s="16"/>
      <c r="E36" s="18"/>
      <c r="F36" s="16"/>
      <c r="G36" s="19"/>
      <c r="H36" s="20"/>
      <c r="I36" s="18"/>
      <c r="J36" s="18"/>
      <c r="K36" s="21"/>
      <c r="L36" s="22"/>
      <c r="M36" s="23"/>
      <c r="N36" s="18"/>
      <c r="O36" s="18"/>
      <c r="P36" s="18"/>
      <c r="Q36" s="24"/>
      <c r="R36" s="24"/>
      <c r="S36" s="22"/>
      <c r="T36" s="91"/>
      <c r="U36" s="91"/>
      <c r="V36" s="91"/>
      <c r="W36" s="91"/>
      <c r="Y36" s="42">
        <f t="shared" si="17"/>
        <v>0</v>
      </c>
      <c r="Z36" s="42">
        <f t="shared" si="3"/>
        <v>0</v>
      </c>
      <c r="AA36" s="42">
        <f t="shared" si="18"/>
        <v>0</v>
      </c>
      <c r="AB36" s="42">
        <f t="shared" si="4"/>
        <v>0</v>
      </c>
      <c r="AC36" s="27">
        <f t="shared" si="5"/>
        <v>0</v>
      </c>
      <c r="AD36" s="27">
        <f t="shared" si="6"/>
        <v>0</v>
      </c>
      <c r="AE36" s="27" t="str">
        <f t="shared" si="7"/>
        <v/>
      </c>
      <c r="AF36" s="27" t="str">
        <f t="shared" si="7"/>
        <v/>
      </c>
      <c r="AG36" s="27" t="str">
        <f t="shared" si="7"/>
        <v/>
      </c>
      <c r="AH36" s="27" t="str">
        <f t="shared" si="7"/>
        <v/>
      </c>
      <c r="AI36" s="27" t="str">
        <f t="shared" si="8"/>
        <v/>
      </c>
      <c r="AJ36" s="27" t="str">
        <f t="shared" si="9"/>
        <v/>
      </c>
      <c r="AK36" s="27" t="str">
        <f t="shared" si="10"/>
        <v/>
      </c>
      <c r="AL36" s="27" t="str">
        <f t="shared" si="11"/>
        <v/>
      </c>
      <c r="AM36" s="27" t="str">
        <f t="shared" si="12"/>
        <v/>
      </c>
      <c r="AN36" s="27" t="str">
        <f t="shared" si="13"/>
        <v/>
      </c>
      <c r="AO36" s="27" t="str">
        <f t="shared" si="14"/>
        <v/>
      </c>
      <c r="AP36" s="27" t="str">
        <f t="shared" si="15"/>
        <v/>
      </c>
      <c r="AR36" s="89">
        <f t="shared" si="16"/>
        <v>14</v>
      </c>
      <c r="AT36" s="104"/>
      <c r="AU36" s="77" t="s">
        <v>134</v>
      </c>
      <c r="AV36" s="49">
        <v>1434</v>
      </c>
      <c r="AW36" s="41" t="str">
        <f>AT33&amp;AT34&amp;AU36</f>
        <v>４×１００ｍＲBチーム４走</v>
      </c>
      <c r="AX36" s="41"/>
      <c r="AY36" s="41"/>
      <c r="AZ36" s="41"/>
    </row>
    <row r="37" spans="1:52" ht="20.25" customHeight="1" x14ac:dyDescent="0.45">
      <c r="A37" s="25">
        <v>15</v>
      </c>
      <c r="B37" s="16"/>
      <c r="C37" s="17"/>
      <c r="D37" s="16"/>
      <c r="E37" s="18"/>
      <c r="F37" s="16"/>
      <c r="G37" s="19"/>
      <c r="H37" s="20"/>
      <c r="I37" s="18"/>
      <c r="J37" s="18"/>
      <c r="K37" s="21"/>
      <c r="L37" s="22"/>
      <c r="M37" s="23"/>
      <c r="N37" s="18"/>
      <c r="O37" s="18"/>
      <c r="P37" s="18"/>
      <c r="Q37" s="24"/>
      <c r="R37" s="24"/>
      <c r="S37" s="22"/>
      <c r="T37" s="91"/>
      <c r="U37" s="91"/>
      <c r="V37" s="91"/>
      <c r="W37" s="91"/>
      <c r="Y37" s="42">
        <f t="shared" si="17"/>
        <v>0</v>
      </c>
      <c r="Z37" s="42">
        <f t="shared" si="3"/>
        <v>0</v>
      </c>
      <c r="AA37" s="42">
        <f t="shared" si="18"/>
        <v>0</v>
      </c>
      <c r="AB37" s="42">
        <f t="shared" si="4"/>
        <v>0</v>
      </c>
      <c r="AC37" s="27">
        <f t="shared" si="5"/>
        <v>0</v>
      </c>
      <c r="AD37" s="27">
        <f t="shared" si="6"/>
        <v>0</v>
      </c>
      <c r="AE37" s="27" t="str">
        <f t="shared" si="7"/>
        <v/>
      </c>
      <c r="AF37" s="27" t="str">
        <f t="shared" si="7"/>
        <v/>
      </c>
      <c r="AG37" s="27" t="str">
        <f t="shared" si="7"/>
        <v/>
      </c>
      <c r="AH37" s="27" t="str">
        <f t="shared" si="7"/>
        <v/>
      </c>
      <c r="AI37" s="27" t="str">
        <f t="shared" si="8"/>
        <v/>
      </c>
      <c r="AJ37" s="27" t="str">
        <f t="shared" si="9"/>
        <v/>
      </c>
      <c r="AK37" s="27" t="str">
        <f t="shared" si="10"/>
        <v/>
      </c>
      <c r="AL37" s="27" t="str">
        <f t="shared" si="11"/>
        <v/>
      </c>
      <c r="AM37" s="27" t="str">
        <f t="shared" si="12"/>
        <v/>
      </c>
      <c r="AN37" s="27" t="str">
        <f t="shared" si="13"/>
        <v/>
      </c>
      <c r="AO37" s="27" t="str">
        <f t="shared" si="14"/>
        <v/>
      </c>
      <c r="AP37" s="27" t="str">
        <f t="shared" si="15"/>
        <v/>
      </c>
      <c r="AR37" s="89">
        <f t="shared" si="16"/>
        <v>15</v>
      </c>
      <c r="AT37" s="104"/>
      <c r="AU37" s="77" t="s">
        <v>135</v>
      </c>
      <c r="AV37" s="49">
        <v>1435</v>
      </c>
      <c r="AW37" s="41" t="str">
        <f>AT33&amp;AT34&amp;AU37</f>
        <v>４×１００ｍＲBチーム補欠</v>
      </c>
      <c r="AX37" s="41"/>
      <c r="AY37" s="41"/>
      <c r="AZ37" s="41"/>
    </row>
    <row r="38" spans="1:52" ht="20.25" customHeight="1" thickBot="1" x14ac:dyDescent="0.5">
      <c r="A38" s="25">
        <v>16</v>
      </c>
      <c r="B38" s="16"/>
      <c r="C38" s="17"/>
      <c r="D38" s="16"/>
      <c r="E38" s="18"/>
      <c r="F38" s="16"/>
      <c r="G38" s="19"/>
      <c r="H38" s="20"/>
      <c r="I38" s="18"/>
      <c r="J38" s="18"/>
      <c r="K38" s="21"/>
      <c r="L38" s="22"/>
      <c r="M38" s="23"/>
      <c r="N38" s="18"/>
      <c r="O38" s="18"/>
      <c r="P38" s="18"/>
      <c r="Q38" s="24"/>
      <c r="R38" s="24"/>
      <c r="S38" s="22"/>
      <c r="T38" s="91"/>
      <c r="U38" s="91"/>
      <c r="V38" s="91"/>
      <c r="W38" s="91"/>
      <c r="Y38" s="42">
        <f t="shared" si="17"/>
        <v>0</v>
      </c>
      <c r="Z38" s="42">
        <f t="shared" si="3"/>
        <v>0</v>
      </c>
      <c r="AA38" s="42">
        <f t="shared" si="18"/>
        <v>0</v>
      </c>
      <c r="AB38" s="42">
        <f t="shared" si="4"/>
        <v>0</v>
      </c>
      <c r="AC38" s="27">
        <f t="shared" si="5"/>
        <v>0</v>
      </c>
      <c r="AD38" s="27">
        <f t="shared" si="6"/>
        <v>0</v>
      </c>
      <c r="AE38" s="27" t="str">
        <f t="shared" si="7"/>
        <v/>
      </c>
      <c r="AF38" s="27" t="str">
        <f t="shared" si="7"/>
        <v/>
      </c>
      <c r="AG38" s="27" t="str">
        <f t="shared" si="7"/>
        <v/>
      </c>
      <c r="AH38" s="27" t="str">
        <f t="shared" si="7"/>
        <v/>
      </c>
      <c r="AI38" s="27" t="str">
        <f t="shared" si="8"/>
        <v/>
      </c>
      <c r="AJ38" s="27" t="str">
        <f t="shared" si="9"/>
        <v/>
      </c>
      <c r="AK38" s="27" t="str">
        <f t="shared" si="10"/>
        <v/>
      </c>
      <c r="AL38" s="27" t="str">
        <f t="shared" si="11"/>
        <v/>
      </c>
      <c r="AM38" s="27" t="str">
        <f t="shared" si="12"/>
        <v/>
      </c>
      <c r="AN38" s="27" t="str">
        <f t="shared" si="13"/>
        <v/>
      </c>
      <c r="AO38" s="27" t="str">
        <f t="shared" si="14"/>
        <v/>
      </c>
      <c r="AP38" s="27" t="str">
        <f t="shared" si="15"/>
        <v/>
      </c>
      <c r="AR38" s="89">
        <f t="shared" si="16"/>
        <v>16</v>
      </c>
      <c r="AT38" s="108"/>
      <c r="AU38" s="109" t="s">
        <v>135</v>
      </c>
      <c r="AV38" s="110">
        <v>1436</v>
      </c>
      <c r="AW38" s="41" t="str">
        <f>AT33&amp;AT34&amp;AU38</f>
        <v>４×１００ｍＲBチーム補欠</v>
      </c>
      <c r="AX38" s="41"/>
      <c r="AY38" s="41"/>
      <c r="AZ38" s="41"/>
    </row>
    <row r="39" spans="1:52" ht="20.25" customHeight="1" x14ac:dyDescent="0.45">
      <c r="A39" s="25">
        <v>17</v>
      </c>
      <c r="B39" s="16"/>
      <c r="C39" s="17"/>
      <c r="D39" s="16"/>
      <c r="E39" s="18"/>
      <c r="F39" s="16"/>
      <c r="G39" s="19"/>
      <c r="H39" s="20"/>
      <c r="I39" s="18"/>
      <c r="J39" s="18"/>
      <c r="K39" s="21"/>
      <c r="L39" s="22"/>
      <c r="M39" s="23"/>
      <c r="N39" s="18"/>
      <c r="O39" s="18"/>
      <c r="P39" s="18"/>
      <c r="Q39" s="24"/>
      <c r="R39" s="24"/>
      <c r="S39" s="22"/>
      <c r="T39" s="91"/>
      <c r="U39" s="91"/>
      <c r="V39" s="91"/>
      <c r="W39" s="91"/>
      <c r="Y39" s="42">
        <f t="shared" si="17"/>
        <v>0</v>
      </c>
      <c r="Z39" s="42">
        <f t="shared" si="3"/>
        <v>0</v>
      </c>
      <c r="AA39" s="42">
        <f t="shared" si="18"/>
        <v>0</v>
      </c>
      <c r="AB39" s="42">
        <f t="shared" si="4"/>
        <v>0</v>
      </c>
      <c r="AC39" s="27">
        <f t="shared" si="5"/>
        <v>0</v>
      </c>
      <c r="AD39" s="27">
        <f t="shared" si="6"/>
        <v>0</v>
      </c>
      <c r="AE39" s="27" t="str">
        <f t="shared" si="7"/>
        <v/>
      </c>
      <c r="AF39" s="27" t="str">
        <f t="shared" si="7"/>
        <v/>
      </c>
      <c r="AG39" s="27" t="str">
        <f t="shared" si="7"/>
        <v/>
      </c>
      <c r="AH39" s="27" t="str">
        <f t="shared" si="7"/>
        <v/>
      </c>
      <c r="AI39" s="27" t="str">
        <f t="shared" si="8"/>
        <v/>
      </c>
      <c r="AJ39" s="27" t="str">
        <f t="shared" si="9"/>
        <v/>
      </c>
      <c r="AK39" s="27" t="str">
        <f t="shared" si="10"/>
        <v/>
      </c>
      <c r="AL39" s="27" t="str">
        <f t="shared" si="11"/>
        <v/>
      </c>
      <c r="AM39" s="27" t="str">
        <f t="shared" si="12"/>
        <v/>
      </c>
      <c r="AN39" s="27" t="str">
        <f t="shared" si="13"/>
        <v/>
      </c>
      <c r="AO39" s="27" t="str">
        <f t="shared" si="14"/>
        <v/>
      </c>
      <c r="AP39" s="27" t="str">
        <f t="shared" si="15"/>
        <v/>
      </c>
      <c r="AR39" s="89">
        <f t="shared" si="16"/>
        <v>17</v>
      </c>
      <c r="AT39" s="101" t="s">
        <v>144</v>
      </c>
      <c r="AU39" s="102" t="s">
        <v>131</v>
      </c>
      <c r="AV39" s="103">
        <v>411</v>
      </c>
      <c r="AW39" s="41" t="str">
        <f>AT39&amp;AT40&amp;AU39</f>
        <v>1年４×１００ｍＲAチーム１走</v>
      </c>
      <c r="AX39" s="41"/>
      <c r="AY39" s="41"/>
      <c r="AZ39" s="41"/>
    </row>
    <row r="40" spans="1:52" ht="20.25" customHeight="1" x14ac:dyDescent="0.45">
      <c r="A40" s="25">
        <v>18</v>
      </c>
      <c r="B40" s="16"/>
      <c r="C40" s="17"/>
      <c r="D40" s="16"/>
      <c r="E40" s="18"/>
      <c r="F40" s="16"/>
      <c r="G40" s="19"/>
      <c r="H40" s="20"/>
      <c r="I40" s="18"/>
      <c r="J40" s="18"/>
      <c r="K40" s="21"/>
      <c r="L40" s="22"/>
      <c r="M40" s="23"/>
      <c r="N40" s="18"/>
      <c r="O40" s="18"/>
      <c r="P40" s="18"/>
      <c r="Q40" s="24"/>
      <c r="R40" s="24"/>
      <c r="S40" s="22"/>
      <c r="T40" s="91"/>
      <c r="U40" s="91"/>
      <c r="V40" s="91"/>
      <c r="W40" s="91"/>
      <c r="Y40" s="42">
        <f t="shared" si="17"/>
        <v>0</v>
      </c>
      <c r="Z40" s="42">
        <f t="shared" si="3"/>
        <v>0</v>
      </c>
      <c r="AA40" s="42">
        <f t="shared" si="18"/>
        <v>0</v>
      </c>
      <c r="AB40" s="42">
        <f t="shared" si="4"/>
        <v>0</v>
      </c>
      <c r="AC40" s="27">
        <f t="shared" si="5"/>
        <v>0</v>
      </c>
      <c r="AD40" s="27">
        <f t="shared" si="6"/>
        <v>0</v>
      </c>
      <c r="AE40" s="27" t="str">
        <f t="shared" si="7"/>
        <v/>
      </c>
      <c r="AF40" s="27" t="str">
        <f t="shared" si="7"/>
        <v/>
      </c>
      <c r="AG40" s="27" t="str">
        <f t="shared" si="7"/>
        <v/>
      </c>
      <c r="AH40" s="27" t="str">
        <f t="shared" si="7"/>
        <v/>
      </c>
      <c r="AI40" s="27" t="str">
        <f t="shared" si="8"/>
        <v/>
      </c>
      <c r="AJ40" s="27" t="str">
        <f t="shared" si="9"/>
        <v/>
      </c>
      <c r="AK40" s="27" t="str">
        <f t="shared" si="10"/>
        <v/>
      </c>
      <c r="AL40" s="27" t="str">
        <f t="shared" si="11"/>
        <v/>
      </c>
      <c r="AM40" s="27" t="str">
        <f t="shared" si="12"/>
        <v/>
      </c>
      <c r="AN40" s="27" t="str">
        <f t="shared" si="13"/>
        <v/>
      </c>
      <c r="AO40" s="27" t="str">
        <f t="shared" si="14"/>
        <v/>
      </c>
      <c r="AP40" s="27" t="str">
        <f t="shared" si="15"/>
        <v/>
      </c>
      <c r="AR40" s="89">
        <f t="shared" si="16"/>
        <v>18</v>
      </c>
      <c r="AT40" s="107" t="s">
        <v>145</v>
      </c>
      <c r="AU40" s="77" t="s">
        <v>132</v>
      </c>
      <c r="AV40" s="49">
        <v>412</v>
      </c>
      <c r="AW40" s="41" t="str">
        <f>AT39&amp;AT40&amp;AU40</f>
        <v>1年４×１００ｍＲAチーム２走</v>
      </c>
      <c r="AX40" s="41"/>
      <c r="AY40" s="41"/>
      <c r="AZ40" s="41"/>
    </row>
    <row r="41" spans="1:52" ht="20.25" customHeight="1" x14ac:dyDescent="0.45">
      <c r="A41" s="25">
        <v>19</v>
      </c>
      <c r="B41" s="16"/>
      <c r="C41" s="17"/>
      <c r="D41" s="16"/>
      <c r="E41" s="18"/>
      <c r="F41" s="16"/>
      <c r="G41" s="19"/>
      <c r="H41" s="20"/>
      <c r="I41" s="18"/>
      <c r="J41" s="18"/>
      <c r="K41" s="21"/>
      <c r="L41" s="22"/>
      <c r="M41" s="23"/>
      <c r="N41" s="18"/>
      <c r="O41" s="18"/>
      <c r="P41" s="18"/>
      <c r="Q41" s="24"/>
      <c r="R41" s="24"/>
      <c r="S41" s="22"/>
      <c r="T41" s="91"/>
      <c r="U41" s="91"/>
      <c r="V41" s="91"/>
      <c r="W41" s="91"/>
      <c r="Y41" s="42">
        <f t="shared" si="17"/>
        <v>0</v>
      </c>
      <c r="Z41" s="42">
        <f t="shared" si="3"/>
        <v>0</v>
      </c>
      <c r="AA41" s="42">
        <f t="shared" si="18"/>
        <v>0</v>
      </c>
      <c r="AB41" s="42">
        <f t="shared" si="4"/>
        <v>0</v>
      </c>
      <c r="AC41" s="27">
        <f t="shared" si="5"/>
        <v>0</v>
      </c>
      <c r="AD41" s="27">
        <f t="shared" si="6"/>
        <v>0</v>
      </c>
      <c r="AE41" s="27" t="str">
        <f t="shared" si="7"/>
        <v/>
      </c>
      <c r="AF41" s="27" t="str">
        <f t="shared" si="7"/>
        <v/>
      </c>
      <c r="AG41" s="27" t="str">
        <f t="shared" si="7"/>
        <v/>
      </c>
      <c r="AH41" s="27" t="str">
        <f t="shared" si="7"/>
        <v/>
      </c>
      <c r="AI41" s="27" t="str">
        <f t="shared" si="8"/>
        <v/>
      </c>
      <c r="AJ41" s="27" t="str">
        <f t="shared" si="9"/>
        <v/>
      </c>
      <c r="AK41" s="27" t="str">
        <f t="shared" si="10"/>
        <v/>
      </c>
      <c r="AL41" s="27" t="str">
        <f t="shared" si="11"/>
        <v/>
      </c>
      <c r="AM41" s="27" t="str">
        <f t="shared" si="12"/>
        <v/>
      </c>
      <c r="AN41" s="27" t="str">
        <f t="shared" si="13"/>
        <v/>
      </c>
      <c r="AO41" s="27" t="str">
        <f t="shared" si="14"/>
        <v/>
      </c>
      <c r="AP41" s="27" t="str">
        <f t="shared" si="15"/>
        <v/>
      </c>
      <c r="AR41" s="89">
        <f t="shared" si="16"/>
        <v>19</v>
      </c>
      <c r="AT41" s="104"/>
      <c r="AU41" s="77" t="s">
        <v>133</v>
      </c>
      <c r="AV41" s="49">
        <v>413</v>
      </c>
      <c r="AW41" s="41" t="str">
        <f>AT39&amp;AT40&amp;AU41</f>
        <v>1年４×１００ｍＲAチーム３走</v>
      </c>
      <c r="AX41" s="41"/>
      <c r="AY41" s="41"/>
      <c r="AZ41" s="41"/>
    </row>
    <row r="42" spans="1:52" ht="20.25" customHeight="1" x14ac:dyDescent="0.45">
      <c r="A42" s="25">
        <v>20</v>
      </c>
      <c r="B42" s="16"/>
      <c r="C42" s="17"/>
      <c r="D42" s="16"/>
      <c r="E42" s="18"/>
      <c r="F42" s="16"/>
      <c r="G42" s="19"/>
      <c r="H42" s="20"/>
      <c r="I42" s="18"/>
      <c r="J42" s="18"/>
      <c r="K42" s="21"/>
      <c r="L42" s="22"/>
      <c r="M42" s="23"/>
      <c r="N42" s="18"/>
      <c r="O42" s="18"/>
      <c r="P42" s="18"/>
      <c r="Q42" s="24"/>
      <c r="R42" s="24"/>
      <c r="S42" s="22"/>
      <c r="T42" s="91"/>
      <c r="U42" s="91"/>
      <c r="V42" s="91"/>
      <c r="W42" s="91"/>
      <c r="Y42" s="42">
        <f t="shared" si="17"/>
        <v>0</v>
      </c>
      <c r="Z42" s="42">
        <f t="shared" si="3"/>
        <v>0</v>
      </c>
      <c r="AA42" s="42">
        <f t="shared" si="18"/>
        <v>0</v>
      </c>
      <c r="AB42" s="42">
        <f t="shared" si="4"/>
        <v>0</v>
      </c>
      <c r="AC42" s="27">
        <f t="shared" si="5"/>
        <v>0</v>
      </c>
      <c r="AD42" s="27">
        <f t="shared" si="6"/>
        <v>0</v>
      </c>
      <c r="AE42" s="27" t="str">
        <f t="shared" si="7"/>
        <v/>
      </c>
      <c r="AF42" s="27" t="str">
        <f t="shared" si="7"/>
        <v/>
      </c>
      <c r="AG42" s="27" t="str">
        <f t="shared" si="7"/>
        <v/>
      </c>
      <c r="AH42" s="27" t="str">
        <f t="shared" si="7"/>
        <v/>
      </c>
      <c r="AI42" s="27" t="str">
        <f t="shared" si="8"/>
        <v/>
      </c>
      <c r="AJ42" s="27" t="str">
        <f t="shared" si="9"/>
        <v/>
      </c>
      <c r="AK42" s="27" t="str">
        <f t="shared" si="10"/>
        <v/>
      </c>
      <c r="AL42" s="27" t="str">
        <f t="shared" si="11"/>
        <v/>
      </c>
      <c r="AM42" s="27" t="str">
        <f t="shared" si="12"/>
        <v/>
      </c>
      <c r="AN42" s="27" t="str">
        <f t="shared" si="13"/>
        <v/>
      </c>
      <c r="AO42" s="27" t="str">
        <f t="shared" si="14"/>
        <v/>
      </c>
      <c r="AP42" s="27" t="str">
        <f t="shared" si="15"/>
        <v/>
      </c>
      <c r="AR42" s="89">
        <f t="shared" si="16"/>
        <v>20</v>
      </c>
      <c r="AT42" s="104"/>
      <c r="AU42" s="77" t="s">
        <v>134</v>
      </c>
      <c r="AV42" s="49">
        <v>414</v>
      </c>
      <c r="AW42" s="41" t="str">
        <f>AT39&amp;AT40&amp;AU42</f>
        <v>1年４×１００ｍＲAチーム４走</v>
      </c>
      <c r="AX42" s="41"/>
      <c r="AY42" s="41"/>
      <c r="AZ42" s="41"/>
    </row>
    <row r="43" spans="1:52" ht="20.25" customHeight="1" x14ac:dyDescent="0.45">
      <c r="A43" s="25">
        <v>21</v>
      </c>
      <c r="B43" s="16"/>
      <c r="C43" s="17"/>
      <c r="D43" s="16"/>
      <c r="E43" s="18"/>
      <c r="F43" s="16"/>
      <c r="G43" s="19"/>
      <c r="H43" s="20"/>
      <c r="I43" s="18"/>
      <c r="J43" s="18"/>
      <c r="K43" s="21"/>
      <c r="L43" s="22"/>
      <c r="M43" s="23"/>
      <c r="N43" s="18"/>
      <c r="O43" s="18"/>
      <c r="P43" s="18"/>
      <c r="Q43" s="24"/>
      <c r="R43" s="24"/>
      <c r="S43" s="22"/>
      <c r="T43" s="91"/>
      <c r="U43" s="91"/>
      <c r="V43" s="91"/>
      <c r="W43" s="91"/>
      <c r="Y43" s="42">
        <f t="shared" si="17"/>
        <v>0</v>
      </c>
      <c r="Z43" s="42">
        <f t="shared" si="3"/>
        <v>0</v>
      </c>
      <c r="AA43" s="42">
        <f t="shared" si="18"/>
        <v>0</v>
      </c>
      <c r="AB43" s="42">
        <f t="shared" si="4"/>
        <v>0</v>
      </c>
      <c r="AC43" s="27">
        <f t="shared" si="5"/>
        <v>0</v>
      </c>
      <c r="AD43" s="27">
        <f t="shared" si="6"/>
        <v>0</v>
      </c>
      <c r="AE43" s="27" t="str">
        <f t="shared" si="7"/>
        <v/>
      </c>
      <c r="AF43" s="27" t="str">
        <f t="shared" si="7"/>
        <v/>
      </c>
      <c r="AG43" s="27" t="str">
        <f t="shared" si="7"/>
        <v/>
      </c>
      <c r="AH43" s="27" t="str">
        <f t="shared" si="7"/>
        <v/>
      </c>
      <c r="AI43" s="27" t="str">
        <f t="shared" si="8"/>
        <v/>
      </c>
      <c r="AJ43" s="27" t="str">
        <f t="shared" si="9"/>
        <v/>
      </c>
      <c r="AK43" s="27" t="str">
        <f t="shared" si="10"/>
        <v/>
      </c>
      <c r="AL43" s="27" t="str">
        <f t="shared" si="11"/>
        <v/>
      </c>
      <c r="AM43" s="27" t="str">
        <f t="shared" si="12"/>
        <v/>
      </c>
      <c r="AN43" s="27" t="str">
        <f t="shared" si="13"/>
        <v/>
      </c>
      <c r="AO43" s="27" t="str">
        <f t="shared" si="14"/>
        <v/>
      </c>
      <c r="AP43" s="27" t="str">
        <f t="shared" si="15"/>
        <v/>
      </c>
      <c r="AR43" s="89">
        <f t="shared" si="16"/>
        <v>21</v>
      </c>
      <c r="AT43" s="104"/>
      <c r="AU43" s="77" t="s">
        <v>135</v>
      </c>
      <c r="AV43" s="49">
        <v>415</v>
      </c>
      <c r="AW43" s="41" t="str">
        <f>AT39&amp;AT40&amp;AU43</f>
        <v>1年４×１００ｍＲAチーム補欠</v>
      </c>
      <c r="AX43" s="41"/>
      <c r="AY43" s="41"/>
      <c r="AZ43" s="41"/>
    </row>
    <row r="44" spans="1:52" ht="20.25" customHeight="1" thickBot="1" x14ac:dyDescent="0.5">
      <c r="A44" s="25">
        <v>22</v>
      </c>
      <c r="B44" s="16"/>
      <c r="C44" s="17"/>
      <c r="D44" s="16"/>
      <c r="E44" s="18"/>
      <c r="F44" s="16"/>
      <c r="G44" s="19"/>
      <c r="H44" s="20"/>
      <c r="I44" s="18"/>
      <c r="J44" s="18"/>
      <c r="K44" s="21"/>
      <c r="L44" s="22"/>
      <c r="M44" s="23"/>
      <c r="N44" s="18"/>
      <c r="O44" s="18"/>
      <c r="P44" s="18"/>
      <c r="Q44" s="24"/>
      <c r="R44" s="24"/>
      <c r="S44" s="22"/>
      <c r="T44" s="91"/>
      <c r="U44" s="91"/>
      <c r="V44" s="91"/>
      <c r="W44" s="91"/>
      <c r="Y44" s="42">
        <f t="shared" si="17"/>
        <v>0</v>
      </c>
      <c r="Z44" s="42">
        <f t="shared" si="3"/>
        <v>0</v>
      </c>
      <c r="AA44" s="42">
        <f t="shared" si="18"/>
        <v>0</v>
      </c>
      <c r="AB44" s="42">
        <f t="shared" si="4"/>
        <v>0</v>
      </c>
      <c r="AC44" s="27">
        <f t="shared" si="5"/>
        <v>0</v>
      </c>
      <c r="AD44" s="27">
        <f t="shared" si="6"/>
        <v>0</v>
      </c>
      <c r="AE44" s="27" t="str">
        <f t="shared" si="7"/>
        <v/>
      </c>
      <c r="AF44" s="27" t="str">
        <f t="shared" si="7"/>
        <v/>
      </c>
      <c r="AG44" s="27" t="str">
        <f t="shared" si="7"/>
        <v/>
      </c>
      <c r="AH44" s="27" t="str">
        <f t="shared" si="7"/>
        <v/>
      </c>
      <c r="AI44" s="27" t="str">
        <f t="shared" si="8"/>
        <v/>
      </c>
      <c r="AJ44" s="27" t="str">
        <f t="shared" si="9"/>
        <v/>
      </c>
      <c r="AK44" s="27" t="str">
        <f t="shared" si="10"/>
        <v/>
      </c>
      <c r="AL44" s="27" t="str">
        <f t="shared" si="11"/>
        <v/>
      </c>
      <c r="AM44" s="27" t="str">
        <f t="shared" si="12"/>
        <v/>
      </c>
      <c r="AN44" s="27" t="str">
        <f t="shared" si="13"/>
        <v/>
      </c>
      <c r="AO44" s="27" t="str">
        <f t="shared" si="14"/>
        <v/>
      </c>
      <c r="AP44" s="27" t="str">
        <f t="shared" si="15"/>
        <v/>
      </c>
      <c r="AR44" s="89">
        <f t="shared" si="16"/>
        <v>22</v>
      </c>
      <c r="AT44" s="108"/>
      <c r="AU44" s="109" t="s">
        <v>135</v>
      </c>
      <c r="AV44" s="110">
        <v>416</v>
      </c>
      <c r="AW44" s="41" t="str">
        <f>AT39&amp;AT40&amp;AU44</f>
        <v>1年４×１００ｍＲAチーム補欠</v>
      </c>
      <c r="AX44" s="34"/>
      <c r="AY44" s="34"/>
      <c r="AZ44" s="34"/>
    </row>
    <row r="45" spans="1:52" ht="20.25" customHeight="1" x14ac:dyDescent="0.45">
      <c r="A45" s="25">
        <v>23</v>
      </c>
      <c r="B45" s="16"/>
      <c r="C45" s="17"/>
      <c r="D45" s="16"/>
      <c r="E45" s="18"/>
      <c r="F45" s="16"/>
      <c r="G45" s="19"/>
      <c r="H45" s="20"/>
      <c r="I45" s="18"/>
      <c r="J45" s="18"/>
      <c r="K45" s="21"/>
      <c r="L45" s="22"/>
      <c r="M45" s="23"/>
      <c r="N45" s="18"/>
      <c r="O45" s="18"/>
      <c r="P45" s="18"/>
      <c r="Q45" s="24"/>
      <c r="R45" s="24"/>
      <c r="S45" s="22"/>
      <c r="T45" s="91"/>
      <c r="U45" s="91"/>
      <c r="V45" s="91"/>
      <c r="W45" s="91"/>
      <c r="Y45" s="42">
        <f t="shared" si="17"/>
        <v>0</v>
      </c>
      <c r="Z45" s="42">
        <f t="shared" si="3"/>
        <v>0</v>
      </c>
      <c r="AA45" s="42">
        <f t="shared" si="18"/>
        <v>0</v>
      </c>
      <c r="AB45" s="42">
        <f t="shared" si="4"/>
        <v>0</v>
      </c>
      <c r="AC45" s="27">
        <f t="shared" si="5"/>
        <v>0</v>
      </c>
      <c r="AD45" s="27">
        <f t="shared" si="6"/>
        <v>0</v>
      </c>
      <c r="AE45" s="27" t="str">
        <f t="shared" si="7"/>
        <v/>
      </c>
      <c r="AF45" s="27" t="str">
        <f t="shared" si="7"/>
        <v/>
      </c>
      <c r="AG45" s="27" t="str">
        <f t="shared" si="7"/>
        <v/>
      </c>
      <c r="AH45" s="27" t="str">
        <f t="shared" si="7"/>
        <v/>
      </c>
      <c r="AI45" s="27" t="str">
        <f t="shared" si="8"/>
        <v/>
      </c>
      <c r="AJ45" s="27" t="str">
        <f t="shared" si="9"/>
        <v/>
      </c>
      <c r="AK45" s="27" t="str">
        <f t="shared" si="10"/>
        <v/>
      </c>
      <c r="AL45" s="27" t="str">
        <f t="shared" si="11"/>
        <v/>
      </c>
      <c r="AM45" s="27" t="str">
        <f t="shared" si="12"/>
        <v/>
      </c>
      <c r="AN45" s="27" t="str">
        <f t="shared" si="13"/>
        <v/>
      </c>
      <c r="AO45" s="27" t="str">
        <f t="shared" si="14"/>
        <v/>
      </c>
      <c r="AP45" s="27" t="str">
        <f t="shared" si="15"/>
        <v/>
      </c>
      <c r="AR45" s="89">
        <f t="shared" si="16"/>
        <v>23</v>
      </c>
      <c r="AT45" s="101" t="s">
        <v>144</v>
      </c>
      <c r="AU45" s="102" t="s">
        <v>131</v>
      </c>
      <c r="AV45" s="103">
        <v>1411</v>
      </c>
      <c r="AW45" s="41" t="str">
        <f>AT45&amp;AT46&amp;AU45</f>
        <v>1年４×１００ｍＲBチーム１走</v>
      </c>
      <c r="AX45" s="34"/>
      <c r="AY45" s="34"/>
      <c r="AZ45" s="34"/>
    </row>
    <row r="46" spans="1:52" ht="20.25" customHeight="1" x14ac:dyDescent="0.45">
      <c r="A46" s="25">
        <v>24</v>
      </c>
      <c r="B46" s="16"/>
      <c r="C46" s="17"/>
      <c r="D46" s="16"/>
      <c r="E46" s="18"/>
      <c r="F46" s="16"/>
      <c r="G46" s="19"/>
      <c r="H46" s="20"/>
      <c r="I46" s="18"/>
      <c r="J46" s="18"/>
      <c r="K46" s="21"/>
      <c r="L46" s="22"/>
      <c r="M46" s="23"/>
      <c r="N46" s="18"/>
      <c r="O46" s="18"/>
      <c r="P46" s="18"/>
      <c r="Q46" s="24"/>
      <c r="R46" s="24"/>
      <c r="S46" s="22"/>
      <c r="T46" s="91"/>
      <c r="U46" s="91"/>
      <c r="V46" s="91"/>
      <c r="W46" s="91"/>
      <c r="Y46" s="42">
        <f t="shared" si="17"/>
        <v>0</v>
      </c>
      <c r="Z46" s="42">
        <f t="shared" si="3"/>
        <v>0</v>
      </c>
      <c r="AA46" s="42">
        <f t="shared" si="18"/>
        <v>0</v>
      </c>
      <c r="AB46" s="42">
        <f t="shared" si="4"/>
        <v>0</v>
      </c>
      <c r="AC46" s="27">
        <f t="shared" si="5"/>
        <v>0</v>
      </c>
      <c r="AD46" s="27">
        <f t="shared" si="6"/>
        <v>0</v>
      </c>
      <c r="AE46" s="27" t="str">
        <f t="shared" si="7"/>
        <v/>
      </c>
      <c r="AF46" s="27" t="str">
        <f t="shared" si="7"/>
        <v/>
      </c>
      <c r="AG46" s="27" t="str">
        <f t="shared" si="7"/>
        <v/>
      </c>
      <c r="AH46" s="27" t="str">
        <f t="shared" si="7"/>
        <v/>
      </c>
      <c r="AI46" s="27" t="str">
        <f t="shared" si="8"/>
        <v/>
      </c>
      <c r="AJ46" s="27" t="str">
        <f t="shared" si="9"/>
        <v/>
      </c>
      <c r="AK46" s="27" t="str">
        <f t="shared" si="10"/>
        <v/>
      </c>
      <c r="AL46" s="27" t="str">
        <f t="shared" si="11"/>
        <v/>
      </c>
      <c r="AM46" s="27" t="str">
        <f t="shared" si="12"/>
        <v/>
      </c>
      <c r="AN46" s="27" t="str">
        <f t="shared" si="13"/>
        <v/>
      </c>
      <c r="AO46" s="27" t="str">
        <f t="shared" si="14"/>
        <v/>
      </c>
      <c r="AP46" s="27" t="str">
        <f t="shared" si="15"/>
        <v/>
      </c>
      <c r="AR46" s="89">
        <f t="shared" si="16"/>
        <v>24</v>
      </c>
      <c r="AT46" s="107" t="s">
        <v>147</v>
      </c>
      <c r="AU46" s="77" t="s">
        <v>132</v>
      </c>
      <c r="AV46" s="49">
        <v>1412</v>
      </c>
      <c r="AW46" s="41" t="str">
        <f>AT45&amp;AT46&amp;AU46</f>
        <v>1年４×１００ｍＲBチーム２走</v>
      </c>
      <c r="AX46" s="34"/>
      <c r="AY46" s="34"/>
      <c r="AZ46" s="34"/>
    </row>
    <row r="47" spans="1:52" ht="20.25" customHeight="1" x14ac:dyDescent="0.45">
      <c r="A47" s="25">
        <v>25</v>
      </c>
      <c r="B47" s="16"/>
      <c r="C47" s="17"/>
      <c r="D47" s="16"/>
      <c r="E47" s="18"/>
      <c r="F47" s="16"/>
      <c r="G47" s="19"/>
      <c r="H47" s="20"/>
      <c r="I47" s="18"/>
      <c r="J47" s="18"/>
      <c r="K47" s="21"/>
      <c r="L47" s="22"/>
      <c r="M47" s="23"/>
      <c r="N47" s="18"/>
      <c r="O47" s="18"/>
      <c r="P47" s="18"/>
      <c r="Q47" s="24"/>
      <c r="R47" s="24"/>
      <c r="S47" s="22"/>
      <c r="T47" s="91"/>
      <c r="U47" s="91"/>
      <c r="V47" s="91"/>
      <c r="W47" s="91"/>
      <c r="Y47" s="42">
        <f t="shared" si="17"/>
        <v>0</v>
      </c>
      <c r="Z47" s="42">
        <f t="shared" si="3"/>
        <v>0</v>
      </c>
      <c r="AA47" s="42">
        <f t="shared" si="18"/>
        <v>0</v>
      </c>
      <c r="AB47" s="42">
        <f t="shared" si="4"/>
        <v>0</v>
      </c>
      <c r="AC47" s="27">
        <f t="shared" si="5"/>
        <v>0</v>
      </c>
      <c r="AD47" s="27">
        <f t="shared" si="6"/>
        <v>0</v>
      </c>
      <c r="AE47" s="27" t="str">
        <f t="shared" si="7"/>
        <v/>
      </c>
      <c r="AF47" s="27" t="str">
        <f t="shared" si="7"/>
        <v/>
      </c>
      <c r="AG47" s="27" t="str">
        <f t="shared" si="7"/>
        <v/>
      </c>
      <c r="AH47" s="27" t="str">
        <f t="shared" si="7"/>
        <v/>
      </c>
      <c r="AI47" s="27" t="str">
        <f t="shared" si="8"/>
        <v/>
      </c>
      <c r="AJ47" s="27" t="str">
        <f t="shared" si="9"/>
        <v/>
      </c>
      <c r="AK47" s="27" t="str">
        <f t="shared" si="10"/>
        <v/>
      </c>
      <c r="AL47" s="27" t="str">
        <f t="shared" si="11"/>
        <v/>
      </c>
      <c r="AM47" s="27" t="str">
        <f t="shared" si="12"/>
        <v/>
      </c>
      <c r="AN47" s="27" t="str">
        <f t="shared" si="13"/>
        <v/>
      </c>
      <c r="AO47" s="27" t="str">
        <f t="shared" si="14"/>
        <v/>
      </c>
      <c r="AP47" s="27" t="str">
        <f t="shared" si="15"/>
        <v/>
      </c>
      <c r="AR47" s="89">
        <f t="shared" si="16"/>
        <v>25</v>
      </c>
      <c r="AT47" s="104"/>
      <c r="AU47" s="77" t="s">
        <v>133</v>
      </c>
      <c r="AV47" s="49">
        <v>1413</v>
      </c>
      <c r="AW47" s="41" t="str">
        <f>AT45&amp;AT46&amp;AU47</f>
        <v>1年４×１００ｍＲBチーム３走</v>
      </c>
      <c r="AX47" s="34"/>
      <c r="AY47" s="34"/>
      <c r="AZ47" s="34"/>
    </row>
    <row r="48" spans="1:52" ht="20.25" customHeight="1" x14ac:dyDescent="0.45">
      <c r="A48" s="25">
        <v>26</v>
      </c>
      <c r="B48" s="16"/>
      <c r="C48" s="17"/>
      <c r="D48" s="16"/>
      <c r="E48" s="18"/>
      <c r="F48" s="16"/>
      <c r="G48" s="19"/>
      <c r="H48" s="20"/>
      <c r="I48" s="18"/>
      <c r="J48" s="18"/>
      <c r="K48" s="21"/>
      <c r="L48" s="22"/>
      <c r="M48" s="23"/>
      <c r="N48" s="18"/>
      <c r="O48" s="18"/>
      <c r="P48" s="18"/>
      <c r="Q48" s="24"/>
      <c r="R48" s="24"/>
      <c r="S48" s="22"/>
      <c r="T48" s="91"/>
      <c r="U48" s="91"/>
      <c r="V48" s="91"/>
      <c r="W48" s="91"/>
      <c r="Y48" s="42">
        <f t="shared" si="17"/>
        <v>0</v>
      </c>
      <c r="Z48" s="42">
        <f t="shared" si="3"/>
        <v>0</v>
      </c>
      <c r="AA48" s="42">
        <f t="shared" si="18"/>
        <v>0</v>
      </c>
      <c r="AB48" s="42">
        <f t="shared" si="4"/>
        <v>0</v>
      </c>
      <c r="AC48" s="27">
        <f t="shared" si="5"/>
        <v>0</v>
      </c>
      <c r="AD48" s="27">
        <f t="shared" si="6"/>
        <v>0</v>
      </c>
      <c r="AE48" s="27" t="str">
        <f t="shared" si="7"/>
        <v/>
      </c>
      <c r="AF48" s="27" t="str">
        <f t="shared" si="7"/>
        <v/>
      </c>
      <c r="AG48" s="27" t="str">
        <f t="shared" si="7"/>
        <v/>
      </c>
      <c r="AH48" s="27" t="str">
        <f t="shared" si="7"/>
        <v/>
      </c>
      <c r="AI48" s="27" t="str">
        <f t="shared" si="8"/>
        <v/>
      </c>
      <c r="AJ48" s="27" t="str">
        <f t="shared" si="9"/>
        <v/>
      </c>
      <c r="AK48" s="27" t="str">
        <f t="shared" si="10"/>
        <v/>
      </c>
      <c r="AL48" s="27" t="str">
        <f t="shared" si="11"/>
        <v/>
      </c>
      <c r="AM48" s="27" t="str">
        <f t="shared" si="12"/>
        <v/>
      </c>
      <c r="AN48" s="27" t="str">
        <f t="shared" si="13"/>
        <v/>
      </c>
      <c r="AO48" s="27" t="str">
        <f t="shared" si="14"/>
        <v/>
      </c>
      <c r="AP48" s="27" t="str">
        <f t="shared" si="15"/>
        <v/>
      </c>
      <c r="AR48" s="89">
        <f t="shared" si="16"/>
        <v>26</v>
      </c>
      <c r="AT48" s="104"/>
      <c r="AU48" s="77" t="s">
        <v>134</v>
      </c>
      <c r="AV48" s="49">
        <v>1414</v>
      </c>
      <c r="AW48" s="41" t="str">
        <f>AT45&amp;AT46&amp;AU48</f>
        <v>1年４×１００ｍＲBチーム４走</v>
      </c>
      <c r="AX48" s="34"/>
      <c r="AY48" s="34"/>
      <c r="AZ48" s="34"/>
    </row>
    <row r="49" spans="1:52" ht="20.25" customHeight="1" x14ac:dyDescent="0.45">
      <c r="A49" s="25">
        <v>27</v>
      </c>
      <c r="B49" s="16"/>
      <c r="C49" s="17"/>
      <c r="D49" s="16"/>
      <c r="E49" s="18"/>
      <c r="F49" s="16"/>
      <c r="G49" s="19"/>
      <c r="H49" s="20"/>
      <c r="I49" s="18"/>
      <c r="J49" s="18"/>
      <c r="K49" s="21"/>
      <c r="L49" s="22"/>
      <c r="M49" s="23"/>
      <c r="N49" s="18"/>
      <c r="O49" s="18"/>
      <c r="P49" s="18"/>
      <c r="Q49" s="24"/>
      <c r="R49" s="24"/>
      <c r="S49" s="22"/>
      <c r="T49" s="91"/>
      <c r="U49" s="91"/>
      <c r="V49" s="91"/>
      <c r="W49" s="91"/>
      <c r="Y49" s="42">
        <f t="shared" si="17"/>
        <v>0</v>
      </c>
      <c r="Z49" s="42">
        <f t="shared" si="3"/>
        <v>0</v>
      </c>
      <c r="AA49" s="42">
        <f t="shared" si="18"/>
        <v>0</v>
      </c>
      <c r="AB49" s="42">
        <f t="shared" si="4"/>
        <v>0</v>
      </c>
      <c r="AC49" s="27">
        <f t="shared" si="5"/>
        <v>0</v>
      </c>
      <c r="AD49" s="27">
        <f t="shared" si="6"/>
        <v>0</v>
      </c>
      <c r="AE49" s="27" t="str">
        <f t="shared" si="7"/>
        <v/>
      </c>
      <c r="AF49" s="27" t="str">
        <f t="shared" si="7"/>
        <v/>
      </c>
      <c r="AG49" s="27" t="str">
        <f t="shared" si="7"/>
        <v/>
      </c>
      <c r="AH49" s="27" t="str">
        <f t="shared" si="7"/>
        <v/>
      </c>
      <c r="AI49" s="27" t="str">
        <f t="shared" si="8"/>
        <v/>
      </c>
      <c r="AJ49" s="27" t="str">
        <f t="shared" si="9"/>
        <v/>
      </c>
      <c r="AK49" s="27" t="str">
        <f t="shared" si="10"/>
        <v/>
      </c>
      <c r="AL49" s="27" t="str">
        <f t="shared" si="11"/>
        <v/>
      </c>
      <c r="AM49" s="27" t="str">
        <f t="shared" si="12"/>
        <v/>
      </c>
      <c r="AN49" s="27" t="str">
        <f t="shared" si="13"/>
        <v/>
      </c>
      <c r="AO49" s="27" t="str">
        <f t="shared" si="14"/>
        <v/>
      </c>
      <c r="AP49" s="27" t="str">
        <f t="shared" si="15"/>
        <v/>
      </c>
      <c r="AR49" s="89">
        <f t="shared" si="16"/>
        <v>27</v>
      </c>
      <c r="AT49" s="104"/>
      <c r="AU49" s="77" t="s">
        <v>135</v>
      </c>
      <c r="AV49" s="49">
        <v>1415</v>
      </c>
      <c r="AW49" s="41" t="str">
        <f>AT45&amp;AT46&amp;AU49</f>
        <v>1年４×１００ｍＲBチーム補欠</v>
      </c>
      <c r="AX49" s="34"/>
      <c r="AY49" s="34"/>
      <c r="AZ49" s="34"/>
    </row>
    <row r="50" spans="1:52" ht="20.25" customHeight="1" thickBot="1" x14ac:dyDescent="0.5">
      <c r="A50" s="25">
        <v>28</v>
      </c>
      <c r="B50" s="16"/>
      <c r="C50" s="17"/>
      <c r="D50" s="16"/>
      <c r="E50" s="18"/>
      <c r="F50" s="16"/>
      <c r="G50" s="19"/>
      <c r="H50" s="20"/>
      <c r="I50" s="18"/>
      <c r="J50" s="18"/>
      <c r="K50" s="21"/>
      <c r="L50" s="22"/>
      <c r="M50" s="23"/>
      <c r="N50" s="18"/>
      <c r="O50" s="18"/>
      <c r="P50" s="18"/>
      <c r="Q50" s="24"/>
      <c r="R50" s="24"/>
      <c r="S50" s="22"/>
      <c r="T50" s="91"/>
      <c r="U50" s="91"/>
      <c r="V50" s="91"/>
      <c r="W50" s="91"/>
      <c r="Y50" s="42">
        <f t="shared" si="17"/>
        <v>0</v>
      </c>
      <c r="Z50" s="42">
        <f t="shared" si="3"/>
        <v>0</v>
      </c>
      <c r="AA50" s="42">
        <f t="shared" si="18"/>
        <v>0</v>
      </c>
      <c r="AB50" s="42">
        <f t="shared" si="4"/>
        <v>0</v>
      </c>
      <c r="AC50" s="27">
        <f t="shared" si="5"/>
        <v>0</v>
      </c>
      <c r="AD50" s="27">
        <f t="shared" si="6"/>
        <v>0</v>
      </c>
      <c r="AE50" s="27" t="str">
        <f t="shared" si="7"/>
        <v/>
      </c>
      <c r="AF50" s="27" t="str">
        <f t="shared" si="7"/>
        <v/>
      </c>
      <c r="AG50" s="27" t="str">
        <f t="shared" si="7"/>
        <v/>
      </c>
      <c r="AH50" s="27" t="str">
        <f t="shared" si="7"/>
        <v/>
      </c>
      <c r="AI50" s="27" t="str">
        <f t="shared" si="8"/>
        <v/>
      </c>
      <c r="AJ50" s="27" t="str">
        <f t="shared" si="9"/>
        <v/>
      </c>
      <c r="AK50" s="27" t="str">
        <f t="shared" si="10"/>
        <v/>
      </c>
      <c r="AL50" s="27" t="str">
        <f t="shared" si="11"/>
        <v/>
      </c>
      <c r="AM50" s="27" t="str">
        <f t="shared" si="12"/>
        <v/>
      </c>
      <c r="AN50" s="27" t="str">
        <f t="shared" si="13"/>
        <v/>
      </c>
      <c r="AO50" s="27" t="str">
        <f t="shared" si="14"/>
        <v/>
      </c>
      <c r="AP50" s="27" t="str">
        <f t="shared" si="15"/>
        <v/>
      </c>
      <c r="AR50" s="89">
        <f t="shared" si="16"/>
        <v>28</v>
      </c>
      <c r="AT50" s="108"/>
      <c r="AU50" s="109" t="s">
        <v>135</v>
      </c>
      <c r="AV50" s="110">
        <v>1416</v>
      </c>
      <c r="AW50" s="41" t="str">
        <f>AT45&amp;AT46&amp;AU50</f>
        <v>1年４×１００ｍＲBチーム補欠</v>
      </c>
      <c r="AX50" s="34"/>
      <c r="AY50" s="34"/>
      <c r="AZ50" s="34"/>
    </row>
    <row r="51" spans="1:52" ht="20.25" customHeight="1" x14ac:dyDescent="0.45">
      <c r="A51" s="25">
        <v>29</v>
      </c>
      <c r="B51" s="16"/>
      <c r="C51" s="17"/>
      <c r="D51" s="16"/>
      <c r="E51" s="18"/>
      <c r="F51" s="16"/>
      <c r="G51" s="19"/>
      <c r="H51" s="20"/>
      <c r="I51" s="18"/>
      <c r="J51" s="18"/>
      <c r="K51" s="21"/>
      <c r="L51" s="22"/>
      <c r="M51" s="23"/>
      <c r="N51" s="18"/>
      <c r="O51" s="18"/>
      <c r="P51" s="18"/>
      <c r="Q51" s="24"/>
      <c r="R51" s="24"/>
      <c r="S51" s="22"/>
      <c r="T51" s="91"/>
      <c r="U51" s="91"/>
      <c r="V51" s="91"/>
      <c r="W51" s="91"/>
      <c r="Y51" s="42">
        <f t="shared" si="17"/>
        <v>0</v>
      </c>
      <c r="Z51" s="42">
        <f t="shared" si="3"/>
        <v>0</v>
      </c>
      <c r="AA51" s="42">
        <f t="shared" si="18"/>
        <v>0</v>
      </c>
      <c r="AB51" s="42">
        <f t="shared" si="4"/>
        <v>0</v>
      </c>
      <c r="AC51" s="27">
        <f t="shared" si="5"/>
        <v>0</v>
      </c>
      <c r="AD51" s="27">
        <f t="shared" si="6"/>
        <v>0</v>
      </c>
      <c r="AE51" s="27" t="str">
        <f t="shared" si="7"/>
        <v/>
      </c>
      <c r="AF51" s="27" t="str">
        <f t="shared" si="7"/>
        <v/>
      </c>
      <c r="AG51" s="27" t="str">
        <f t="shared" si="7"/>
        <v/>
      </c>
      <c r="AH51" s="27" t="str">
        <f t="shared" si="7"/>
        <v/>
      </c>
      <c r="AI51" s="27" t="str">
        <f t="shared" si="8"/>
        <v/>
      </c>
      <c r="AJ51" s="27" t="str">
        <f t="shared" si="9"/>
        <v/>
      </c>
      <c r="AK51" s="27" t="str">
        <f t="shared" si="10"/>
        <v/>
      </c>
      <c r="AL51" s="27" t="str">
        <f t="shared" si="11"/>
        <v/>
      </c>
      <c r="AM51" s="27" t="str">
        <f t="shared" si="12"/>
        <v/>
      </c>
      <c r="AN51" s="27" t="str">
        <f t="shared" si="13"/>
        <v/>
      </c>
      <c r="AO51" s="27" t="str">
        <f t="shared" si="14"/>
        <v/>
      </c>
      <c r="AP51" s="27" t="str">
        <f t="shared" si="15"/>
        <v/>
      </c>
      <c r="AR51" s="89">
        <f t="shared" si="16"/>
        <v>29</v>
      </c>
      <c r="AU51" s="61"/>
      <c r="AV51" s="34"/>
      <c r="AW51" s="34"/>
      <c r="AX51" s="34"/>
      <c r="AY51" s="34"/>
      <c r="AZ51" s="34"/>
    </row>
    <row r="52" spans="1:52" ht="20.25" customHeight="1" x14ac:dyDescent="0.45">
      <c r="A52" s="25">
        <v>30</v>
      </c>
      <c r="B52" s="16"/>
      <c r="C52" s="17"/>
      <c r="D52" s="16"/>
      <c r="E52" s="18"/>
      <c r="F52" s="16"/>
      <c r="G52" s="19"/>
      <c r="H52" s="20"/>
      <c r="I52" s="18"/>
      <c r="J52" s="18"/>
      <c r="K52" s="21"/>
      <c r="L52" s="22"/>
      <c r="M52" s="23"/>
      <c r="N52" s="18"/>
      <c r="O52" s="18"/>
      <c r="P52" s="18"/>
      <c r="Q52" s="24"/>
      <c r="R52" s="24"/>
      <c r="S52" s="22"/>
      <c r="T52" s="91"/>
      <c r="U52" s="91"/>
      <c r="V52" s="91"/>
      <c r="W52" s="91"/>
      <c r="Y52" s="42">
        <f t="shared" si="17"/>
        <v>0</v>
      </c>
      <c r="Z52" s="42">
        <f t="shared" si="3"/>
        <v>0</v>
      </c>
      <c r="AA52" s="42">
        <f t="shared" si="18"/>
        <v>0</v>
      </c>
      <c r="AB52" s="42">
        <f t="shared" si="4"/>
        <v>0</v>
      </c>
      <c r="AC52" s="27">
        <f t="shared" si="5"/>
        <v>0</v>
      </c>
      <c r="AD52" s="27">
        <f t="shared" si="6"/>
        <v>0</v>
      </c>
      <c r="AE52" s="27" t="str">
        <f t="shared" si="7"/>
        <v/>
      </c>
      <c r="AF52" s="27" t="str">
        <f t="shared" si="7"/>
        <v/>
      </c>
      <c r="AG52" s="27" t="str">
        <f t="shared" si="7"/>
        <v/>
      </c>
      <c r="AH52" s="27" t="str">
        <f t="shared" si="7"/>
        <v/>
      </c>
      <c r="AI52" s="27" t="str">
        <f t="shared" si="8"/>
        <v/>
      </c>
      <c r="AJ52" s="27" t="str">
        <f t="shared" si="9"/>
        <v/>
      </c>
      <c r="AK52" s="27" t="str">
        <f t="shared" si="10"/>
        <v/>
      </c>
      <c r="AL52" s="27" t="str">
        <f t="shared" si="11"/>
        <v/>
      </c>
      <c r="AM52" s="27" t="str">
        <f t="shared" si="12"/>
        <v/>
      </c>
      <c r="AN52" s="27" t="str">
        <f t="shared" si="13"/>
        <v/>
      </c>
      <c r="AO52" s="27" t="str">
        <f t="shared" si="14"/>
        <v/>
      </c>
      <c r="AP52" s="27" t="str">
        <f t="shared" si="15"/>
        <v/>
      </c>
      <c r="AR52" s="89">
        <f t="shared" si="16"/>
        <v>30</v>
      </c>
      <c r="AT52" s="61"/>
      <c r="AU52" s="61"/>
      <c r="AV52" s="34"/>
      <c r="AW52" s="34"/>
      <c r="AX52" s="34"/>
      <c r="AY52" s="34"/>
      <c r="AZ52" s="34"/>
    </row>
    <row r="53" spans="1:52" ht="20.25" customHeight="1" x14ac:dyDescent="0.45">
      <c r="A53" s="25">
        <v>31</v>
      </c>
      <c r="B53" s="16"/>
      <c r="C53" s="17"/>
      <c r="D53" s="16"/>
      <c r="E53" s="18"/>
      <c r="F53" s="16"/>
      <c r="G53" s="19"/>
      <c r="H53" s="20"/>
      <c r="I53" s="18"/>
      <c r="J53" s="18"/>
      <c r="K53" s="21"/>
      <c r="L53" s="22"/>
      <c r="M53" s="23"/>
      <c r="N53" s="18"/>
      <c r="O53" s="18"/>
      <c r="P53" s="18"/>
      <c r="Q53" s="24"/>
      <c r="R53" s="24"/>
      <c r="S53" s="22"/>
      <c r="T53" s="91"/>
      <c r="U53" s="91"/>
      <c r="V53" s="91"/>
      <c r="W53" s="91"/>
      <c r="Y53" s="42">
        <f t="shared" si="17"/>
        <v>0</v>
      </c>
      <c r="Z53" s="42">
        <f t="shared" si="3"/>
        <v>0</v>
      </c>
      <c r="AA53" s="42">
        <f t="shared" si="18"/>
        <v>0</v>
      </c>
      <c r="AB53" s="42">
        <f t="shared" si="4"/>
        <v>0</v>
      </c>
      <c r="AC53" s="27">
        <f t="shared" si="5"/>
        <v>0</v>
      </c>
      <c r="AD53" s="27">
        <f t="shared" si="6"/>
        <v>0</v>
      </c>
      <c r="AE53" s="27" t="str">
        <f t="shared" si="7"/>
        <v/>
      </c>
      <c r="AF53" s="27" t="str">
        <f t="shared" si="7"/>
        <v/>
      </c>
      <c r="AG53" s="27" t="str">
        <f t="shared" si="7"/>
        <v/>
      </c>
      <c r="AH53" s="27" t="str">
        <f t="shared" si="7"/>
        <v/>
      </c>
      <c r="AI53" s="27" t="str">
        <f t="shared" si="8"/>
        <v/>
      </c>
      <c r="AJ53" s="27" t="str">
        <f t="shared" si="9"/>
        <v/>
      </c>
      <c r="AK53" s="27" t="str">
        <f t="shared" si="10"/>
        <v/>
      </c>
      <c r="AL53" s="27" t="str">
        <f t="shared" si="11"/>
        <v/>
      </c>
      <c r="AM53" s="27" t="str">
        <f t="shared" si="12"/>
        <v/>
      </c>
      <c r="AN53" s="27" t="str">
        <f t="shared" si="13"/>
        <v/>
      </c>
      <c r="AO53" s="27" t="str">
        <f t="shared" si="14"/>
        <v/>
      </c>
      <c r="AP53" s="27" t="str">
        <f t="shared" si="15"/>
        <v/>
      </c>
      <c r="AR53" s="89">
        <f t="shared" si="16"/>
        <v>31</v>
      </c>
      <c r="AT53" s="61"/>
      <c r="AU53" s="61"/>
      <c r="AV53" s="34"/>
      <c r="AW53" s="34"/>
      <c r="AX53" s="34"/>
      <c r="AY53" s="34"/>
      <c r="AZ53" s="34"/>
    </row>
    <row r="54" spans="1:52" ht="20.25" customHeight="1" x14ac:dyDescent="0.45">
      <c r="A54" s="25">
        <v>32</v>
      </c>
      <c r="B54" s="16"/>
      <c r="C54" s="17"/>
      <c r="D54" s="16"/>
      <c r="E54" s="111"/>
      <c r="F54" s="16"/>
      <c r="G54" s="19"/>
      <c r="H54" s="20"/>
      <c r="I54" s="18"/>
      <c r="J54" s="18"/>
      <c r="K54" s="21"/>
      <c r="L54" s="22"/>
      <c r="M54" s="23"/>
      <c r="N54" s="18"/>
      <c r="O54" s="18"/>
      <c r="P54" s="18"/>
      <c r="Q54" s="24"/>
      <c r="R54" s="24"/>
      <c r="S54" s="22"/>
      <c r="T54" s="91"/>
      <c r="U54" s="91"/>
      <c r="V54" s="91"/>
      <c r="W54" s="91"/>
      <c r="Y54" s="42">
        <f t="shared" si="17"/>
        <v>0</v>
      </c>
      <c r="Z54" s="42">
        <f t="shared" si="3"/>
        <v>0</v>
      </c>
      <c r="AA54" s="42">
        <f t="shared" si="18"/>
        <v>0</v>
      </c>
      <c r="AB54" s="42">
        <f t="shared" si="4"/>
        <v>0</v>
      </c>
      <c r="AC54" s="27">
        <f t="shared" si="5"/>
        <v>0</v>
      </c>
      <c r="AD54" s="27">
        <f t="shared" si="6"/>
        <v>0</v>
      </c>
      <c r="AE54" s="27" t="str">
        <f t="shared" si="7"/>
        <v/>
      </c>
      <c r="AF54" s="27" t="str">
        <f t="shared" si="7"/>
        <v/>
      </c>
      <c r="AG54" s="27" t="str">
        <f t="shared" si="7"/>
        <v/>
      </c>
      <c r="AH54" s="27" t="str">
        <f t="shared" si="7"/>
        <v/>
      </c>
      <c r="AI54" s="27" t="str">
        <f t="shared" si="8"/>
        <v/>
      </c>
      <c r="AJ54" s="27" t="str">
        <f t="shared" si="9"/>
        <v/>
      </c>
      <c r="AK54" s="27" t="str">
        <f t="shared" si="10"/>
        <v/>
      </c>
      <c r="AL54" s="27" t="str">
        <f t="shared" si="11"/>
        <v/>
      </c>
      <c r="AM54" s="27" t="str">
        <f t="shared" si="12"/>
        <v/>
      </c>
      <c r="AN54" s="27" t="str">
        <f t="shared" si="13"/>
        <v/>
      </c>
      <c r="AO54" s="27" t="str">
        <f t="shared" si="14"/>
        <v/>
      </c>
      <c r="AP54" s="27" t="str">
        <f t="shared" si="15"/>
        <v/>
      </c>
      <c r="AR54" s="89">
        <f t="shared" si="16"/>
        <v>32</v>
      </c>
      <c r="AT54" s="61"/>
      <c r="AU54" s="61"/>
      <c r="AV54" s="34"/>
      <c r="AW54" s="34"/>
      <c r="AX54" s="34"/>
      <c r="AY54" s="34"/>
      <c r="AZ54" s="34"/>
    </row>
    <row r="55" spans="1:52" ht="20.25" customHeight="1" x14ac:dyDescent="0.45">
      <c r="A55" s="25">
        <v>33</v>
      </c>
      <c r="B55" s="16"/>
      <c r="C55" s="112"/>
      <c r="D55" s="16"/>
      <c r="E55" s="18"/>
      <c r="F55" s="16"/>
      <c r="G55" s="19"/>
      <c r="H55" s="20"/>
      <c r="I55" s="18"/>
      <c r="J55" s="18"/>
      <c r="K55" s="21"/>
      <c r="L55" s="22"/>
      <c r="M55" s="23"/>
      <c r="N55" s="18"/>
      <c r="O55" s="18"/>
      <c r="P55" s="18"/>
      <c r="Q55" s="24"/>
      <c r="R55" s="24"/>
      <c r="S55" s="22"/>
      <c r="T55" s="91"/>
      <c r="U55" s="91"/>
      <c r="V55" s="91"/>
      <c r="W55" s="91"/>
      <c r="Y55" s="42">
        <f t="shared" si="17"/>
        <v>0</v>
      </c>
      <c r="Z55" s="42">
        <f t="shared" si="3"/>
        <v>0</v>
      </c>
      <c r="AA55" s="42">
        <f t="shared" si="18"/>
        <v>0</v>
      </c>
      <c r="AB55" s="42">
        <f t="shared" si="4"/>
        <v>0</v>
      </c>
      <c r="AC55" s="27">
        <f t="shared" si="5"/>
        <v>0</v>
      </c>
      <c r="AD55" s="27">
        <f t="shared" si="6"/>
        <v>0</v>
      </c>
      <c r="AE55" s="27" t="str">
        <f t="shared" ref="AE55:AH86" si="19">IF(H55="","",VLOOKUP(H55+1000*$B55,IF($B55=1,$BA$5:$BA$24,$BB$5:$BB$24),1,0))</f>
        <v/>
      </c>
      <c r="AF55" s="27" t="str">
        <f t="shared" si="19"/>
        <v/>
      </c>
      <c r="AG55" s="27" t="str">
        <f t="shared" si="19"/>
        <v/>
      </c>
      <c r="AH55" s="27" t="str">
        <f t="shared" si="19"/>
        <v/>
      </c>
      <c r="AI55" s="27" t="str">
        <f t="shared" si="8"/>
        <v/>
      </c>
      <c r="AJ55" s="27" t="str">
        <f t="shared" si="9"/>
        <v/>
      </c>
      <c r="AK55" s="27" t="str">
        <f t="shared" si="10"/>
        <v/>
      </c>
      <c r="AL55" s="27" t="str">
        <f t="shared" si="11"/>
        <v/>
      </c>
      <c r="AM55" s="27" t="str">
        <f t="shared" si="12"/>
        <v/>
      </c>
      <c r="AN55" s="27" t="str">
        <f t="shared" si="13"/>
        <v/>
      </c>
      <c r="AO55" s="27" t="str">
        <f t="shared" si="14"/>
        <v/>
      </c>
      <c r="AP55" s="27" t="str">
        <f t="shared" si="15"/>
        <v/>
      </c>
      <c r="AR55" s="89">
        <f t="shared" si="16"/>
        <v>33</v>
      </c>
      <c r="AT55" s="61"/>
      <c r="AU55" s="61"/>
      <c r="AV55" s="34"/>
      <c r="AW55" s="34"/>
      <c r="AX55" s="34"/>
      <c r="AY55" s="34"/>
      <c r="AZ55" s="34"/>
    </row>
    <row r="56" spans="1:52" ht="20.25" customHeight="1" x14ac:dyDescent="0.45">
      <c r="A56" s="25">
        <v>34</v>
      </c>
      <c r="B56" s="16"/>
      <c r="C56" s="17"/>
      <c r="D56" s="16"/>
      <c r="E56" s="18"/>
      <c r="F56" s="16"/>
      <c r="G56" s="19"/>
      <c r="H56" s="20"/>
      <c r="I56" s="18"/>
      <c r="J56" s="18"/>
      <c r="K56" s="21"/>
      <c r="L56" s="22"/>
      <c r="M56" s="23"/>
      <c r="N56" s="18"/>
      <c r="O56" s="18"/>
      <c r="P56" s="18"/>
      <c r="Q56" s="24"/>
      <c r="R56" s="24"/>
      <c r="S56" s="22"/>
      <c r="T56" s="91"/>
      <c r="U56" s="91"/>
      <c r="V56" s="91"/>
      <c r="W56" s="91"/>
      <c r="Y56" s="42">
        <f t="shared" si="17"/>
        <v>0</v>
      </c>
      <c r="Z56" s="42">
        <f t="shared" si="3"/>
        <v>0</v>
      </c>
      <c r="AA56" s="42">
        <f t="shared" si="18"/>
        <v>0</v>
      </c>
      <c r="AB56" s="42">
        <f t="shared" si="4"/>
        <v>0</v>
      </c>
      <c r="AC56" s="27">
        <f t="shared" si="5"/>
        <v>0</v>
      </c>
      <c r="AD56" s="27">
        <f t="shared" si="6"/>
        <v>0</v>
      </c>
      <c r="AE56" s="27" t="str">
        <f t="shared" si="19"/>
        <v/>
      </c>
      <c r="AF56" s="27" t="str">
        <f t="shared" si="19"/>
        <v/>
      </c>
      <c r="AG56" s="27" t="str">
        <f t="shared" si="19"/>
        <v/>
      </c>
      <c r="AH56" s="27" t="str">
        <f t="shared" si="19"/>
        <v/>
      </c>
      <c r="AI56" s="27" t="str">
        <f t="shared" si="8"/>
        <v/>
      </c>
      <c r="AJ56" s="27" t="str">
        <f t="shared" si="9"/>
        <v/>
      </c>
      <c r="AK56" s="27" t="str">
        <f t="shared" si="10"/>
        <v/>
      </c>
      <c r="AL56" s="27" t="str">
        <f t="shared" si="11"/>
        <v/>
      </c>
      <c r="AM56" s="27" t="str">
        <f t="shared" si="12"/>
        <v/>
      </c>
      <c r="AN56" s="27" t="str">
        <f t="shared" si="13"/>
        <v/>
      </c>
      <c r="AO56" s="27" t="str">
        <f t="shared" si="14"/>
        <v/>
      </c>
      <c r="AP56" s="27" t="str">
        <f t="shared" si="15"/>
        <v/>
      </c>
      <c r="AR56" s="89">
        <f t="shared" si="16"/>
        <v>34</v>
      </c>
      <c r="AT56" s="61"/>
      <c r="AU56" s="61"/>
      <c r="AV56" s="34"/>
      <c r="AW56" s="34"/>
      <c r="AX56" s="34"/>
      <c r="AY56" s="34"/>
      <c r="AZ56" s="34"/>
    </row>
    <row r="57" spans="1:52" ht="20.25" customHeight="1" x14ac:dyDescent="0.45">
      <c r="A57" s="25">
        <v>35</v>
      </c>
      <c r="B57" s="16"/>
      <c r="C57" s="17"/>
      <c r="D57" s="16"/>
      <c r="E57" s="18"/>
      <c r="F57" s="16"/>
      <c r="G57" s="19"/>
      <c r="H57" s="20"/>
      <c r="I57" s="18"/>
      <c r="J57" s="18"/>
      <c r="K57" s="21"/>
      <c r="L57" s="22"/>
      <c r="M57" s="23"/>
      <c r="N57" s="18"/>
      <c r="O57" s="18"/>
      <c r="P57" s="18"/>
      <c r="Q57" s="24"/>
      <c r="R57" s="24"/>
      <c r="S57" s="22"/>
      <c r="T57" s="91"/>
      <c r="U57" s="91"/>
      <c r="V57" s="91"/>
      <c r="W57" s="91"/>
      <c r="Y57" s="42">
        <f t="shared" si="17"/>
        <v>0</v>
      </c>
      <c r="Z57" s="42">
        <f t="shared" si="3"/>
        <v>0</v>
      </c>
      <c r="AA57" s="42">
        <f t="shared" si="18"/>
        <v>0</v>
      </c>
      <c r="AB57" s="42">
        <f t="shared" si="4"/>
        <v>0</v>
      </c>
      <c r="AC57" s="27">
        <f t="shared" si="5"/>
        <v>0</v>
      </c>
      <c r="AD57" s="27">
        <f t="shared" si="6"/>
        <v>0</v>
      </c>
      <c r="AE57" s="27" t="str">
        <f t="shared" si="19"/>
        <v/>
      </c>
      <c r="AF57" s="27" t="str">
        <f t="shared" si="19"/>
        <v/>
      </c>
      <c r="AG57" s="27" t="str">
        <f t="shared" si="19"/>
        <v/>
      </c>
      <c r="AH57" s="27" t="str">
        <f t="shared" si="19"/>
        <v/>
      </c>
      <c r="AI57" s="27" t="str">
        <f t="shared" si="8"/>
        <v/>
      </c>
      <c r="AJ57" s="27" t="str">
        <f t="shared" si="9"/>
        <v/>
      </c>
      <c r="AK57" s="27" t="str">
        <f t="shared" si="10"/>
        <v/>
      </c>
      <c r="AL57" s="27" t="str">
        <f t="shared" si="11"/>
        <v/>
      </c>
      <c r="AM57" s="27" t="str">
        <f t="shared" si="12"/>
        <v/>
      </c>
      <c r="AN57" s="27" t="str">
        <f t="shared" si="13"/>
        <v/>
      </c>
      <c r="AO57" s="27" t="str">
        <f t="shared" si="14"/>
        <v/>
      </c>
      <c r="AP57" s="27" t="str">
        <f t="shared" si="15"/>
        <v/>
      </c>
      <c r="AR57" s="89">
        <f t="shared" si="16"/>
        <v>35</v>
      </c>
      <c r="AT57" s="61"/>
      <c r="AU57" s="61"/>
      <c r="AV57" s="34"/>
      <c r="AW57" s="34"/>
      <c r="AX57" s="34"/>
      <c r="AY57" s="34"/>
      <c r="AZ57" s="34"/>
    </row>
    <row r="58" spans="1:52" ht="20.25" customHeight="1" x14ac:dyDescent="0.45">
      <c r="A58" s="25">
        <v>36</v>
      </c>
      <c r="B58" s="16"/>
      <c r="C58" s="17"/>
      <c r="D58" s="16"/>
      <c r="E58" s="18"/>
      <c r="F58" s="16"/>
      <c r="G58" s="19"/>
      <c r="H58" s="20"/>
      <c r="I58" s="18"/>
      <c r="J58" s="18"/>
      <c r="K58" s="21"/>
      <c r="L58" s="22"/>
      <c r="M58" s="23"/>
      <c r="N58" s="18"/>
      <c r="O58" s="18"/>
      <c r="P58" s="18"/>
      <c r="Q58" s="24"/>
      <c r="R58" s="24"/>
      <c r="S58" s="22"/>
      <c r="T58" s="91"/>
      <c r="U58" s="91"/>
      <c r="V58" s="91"/>
      <c r="W58" s="91"/>
      <c r="Y58" s="42">
        <f t="shared" si="17"/>
        <v>0</v>
      </c>
      <c r="Z58" s="42">
        <f t="shared" si="3"/>
        <v>0</v>
      </c>
      <c r="AA58" s="42">
        <f t="shared" si="18"/>
        <v>0</v>
      </c>
      <c r="AB58" s="42">
        <f t="shared" si="4"/>
        <v>0</v>
      </c>
      <c r="AC58" s="27">
        <f t="shared" si="5"/>
        <v>0</v>
      </c>
      <c r="AD58" s="27">
        <f t="shared" si="6"/>
        <v>0</v>
      </c>
      <c r="AE58" s="27" t="str">
        <f t="shared" si="19"/>
        <v/>
      </c>
      <c r="AF58" s="27" t="str">
        <f t="shared" si="19"/>
        <v/>
      </c>
      <c r="AG58" s="27" t="str">
        <f t="shared" si="19"/>
        <v/>
      </c>
      <c r="AH58" s="27" t="str">
        <f t="shared" si="19"/>
        <v/>
      </c>
      <c r="AI58" s="27" t="str">
        <f t="shared" si="8"/>
        <v/>
      </c>
      <c r="AJ58" s="27" t="str">
        <f t="shared" si="9"/>
        <v/>
      </c>
      <c r="AK58" s="27" t="str">
        <f t="shared" si="10"/>
        <v/>
      </c>
      <c r="AL58" s="27" t="str">
        <f t="shared" si="11"/>
        <v/>
      </c>
      <c r="AM58" s="27" t="str">
        <f t="shared" si="12"/>
        <v/>
      </c>
      <c r="AN58" s="27" t="str">
        <f t="shared" si="13"/>
        <v/>
      </c>
      <c r="AO58" s="27" t="str">
        <f t="shared" si="14"/>
        <v/>
      </c>
      <c r="AP58" s="27" t="str">
        <f t="shared" si="15"/>
        <v/>
      </c>
      <c r="AR58" s="89">
        <f t="shared" si="16"/>
        <v>36</v>
      </c>
      <c r="AU58" s="61"/>
      <c r="AV58" s="34"/>
      <c r="AW58" s="34"/>
      <c r="AX58" s="34"/>
      <c r="AY58" s="34"/>
      <c r="AZ58" s="34"/>
    </row>
    <row r="59" spans="1:52" ht="20.25" customHeight="1" x14ac:dyDescent="0.45">
      <c r="A59" s="25">
        <v>37</v>
      </c>
      <c r="B59" s="16"/>
      <c r="C59" s="17"/>
      <c r="D59" s="16"/>
      <c r="E59" s="18"/>
      <c r="F59" s="16"/>
      <c r="G59" s="19"/>
      <c r="H59" s="20"/>
      <c r="I59" s="18"/>
      <c r="J59" s="18"/>
      <c r="K59" s="21"/>
      <c r="L59" s="22"/>
      <c r="M59" s="23"/>
      <c r="N59" s="18"/>
      <c r="O59" s="18"/>
      <c r="P59" s="18"/>
      <c r="Q59" s="24"/>
      <c r="R59" s="24"/>
      <c r="S59" s="22"/>
      <c r="T59" s="91"/>
      <c r="U59" s="91"/>
      <c r="V59" s="91"/>
      <c r="W59" s="91"/>
      <c r="Y59" s="42">
        <f t="shared" si="17"/>
        <v>0</v>
      </c>
      <c r="Z59" s="42">
        <f t="shared" si="3"/>
        <v>0</v>
      </c>
      <c r="AA59" s="42">
        <f t="shared" si="18"/>
        <v>0</v>
      </c>
      <c r="AB59" s="42">
        <f t="shared" si="4"/>
        <v>0</v>
      </c>
      <c r="AC59" s="27">
        <f t="shared" si="5"/>
        <v>0</v>
      </c>
      <c r="AD59" s="27">
        <f t="shared" si="6"/>
        <v>0</v>
      </c>
      <c r="AE59" s="27" t="str">
        <f t="shared" si="19"/>
        <v/>
      </c>
      <c r="AF59" s="27" t="str">
        <f t="shared" si="19"/>
        <v/>
      </c>
      <c r="AG59" s="27" t="str">
        <f t="shared" si="19"/>
        <v/>
      </c>
      <c r="AH59" s="27" t="str">
        <f t="shared" si="19"/>
        <v/>
      </c>
      <c r="AI59" s="27" t="str">
        <f t="shared" si="8"/>
        <v/>
      </c>
      <c r="AJ59" s="27" t="str">
        <f t="shared" si="9"/>
        <v/>
      </c>
      <c r="AK59" s="27" t="str">
        <f t="shared" si="10"/>
        <v/>
      </c>
      <c r="AL59" s="27" t="str">
        <f t="shared" si="11"/>
        <v/>
      </c>
      <c r="AM59" s="27" t="str">
        <f t="shared" si="12"/>
        <v/>
      </c>
      <c r="AN59" s="27" t="str">
        <f t="shared" si="13"/>
        <v/>
      </c>
      <c r="AO59" s="27" t="str">
        <f t="shared" si="14"/>
        <v/>
      </c>
      <c r="AP59" s="27" t="str">
        <f t="shared" si="15"/>
        <v/>
      </c>
      <c r="AR59" s="89">
        <f t="shared" si="16"/>
        <v>37</v>
      </c>
      <c r="AT59" s="61"/>
      <c r="AU59" s="61"/>
      <c r="AV59" s="34"/>
      <c r="AW59" s="34"/>
      <c r="AX59" s="34"/>
      <c r="AY59" s="34"/>
      <c r="AZ59" s="34"/>
    </row>
    <row r="60" spans="1:52" ht="20.25" customHeight="1" x14ac:dyDescent="0.45">
      <c r="A60" s="25">
        <v>38</v>
      </c>
      <c r="B60" s="16"/>
      <c r="C60" s="17"/>
      <c r="D60" s="16"/>
      <c r="E60" s="18"/>
      <c r="F60" s="16"/>
      <c r="G60" s="19"/>
      <c r="H60" s="20"/>
      <c r="I60" s="18"/>
      <c r="J60" s="18"/>
      <c r="K60" s="21"/>
      <c r="L60" s="22"/>
      <c r="M60" s="23"/>
      <c r="N60" s="18"/>
      <c r="O60" s="18"/>
      <c r="P60" s="18"/>
      <c r="Q60" s="24"/>
      <c r="R60" s="24"/>
      <c r="S60" s="22"/>
      <c r="T60" s="91"/>
      <c r="U60" s="91"/>
      <c r="V60" s="91"/>
      <c r="W60" s="91"/>
      <c r="Y60" s="42">
        <f t="shared" si="17"/>
        <v>0</v>
      </c>
      <c r="Z60" s="42">
        <f t="shared" si="3"/>
        <v>0</v>
      </c>
      <c r="AA60" s="42">
        <f t="shared" si="18"/>
        <v>0</v>
      </c>
      <c r="AB60" s="42">
        <f t="shared" si="4"/>
        <v>0</v>
      </c>
      <c r="AC60" s="27">
        <f t="shared" si="5"/>
        <v>0</v>
      </c>
      <c r="AD60" s="27">
        <f t="shared" si="6"/>
        <v>0</v>
      </c>
      <c r="AE60" s="27" t="str">
        <f t="shared" si="19"/>
        <v/>
      </c>
      <c r="AF60" s="27" t="str">
        <f t="shared" si="19"/>
        <v/>
      </c>
      <c r="AG60" s="27" t="str">
        <f t="shared" si="19"/>
        <v/>
      </c>
      <c r="AH60" s="27" t="str">
        <f t="shared" si="19"/>
        <v/>
      </c>
      <c r="AI60" s="27" t="str">
        <f t="shared" si="8"/>
        <v/>
      </c>
      <c r="AJ60" s="27" t="str">
        <f t="shared" si="9"/>
        <v/>
      </c>
      <c r="AK60" s="27" t="str">
        <f t="shared" si="10"/>
        <v/>
      </c>
      <c r="AL60" s="27" t="str">
        <f t="shared" si="11"/>
        <v/>
      </c>
      <c r="AM60" s="27" t="str">
        <f t="shared" si="12"/>
        <v/>
      </c>
      <c r="AN60" s="27" t="str">
        <f t="shared" si="13"/>
        <v/>
      </c>
      <c r="AO60" s="27" t="str">
        <f t="shared" si="14"/>
        <v/>
      </c>
      <c r="AP60" s="27" t="str">
        <f t="shared" si="15"/>
        <v/>
      </c>
      <c r="AR60" s="89">
        <f t="shared" si="16"/>
        <v>38</v>
      </c>
      <c r="AT60" s="61"/>
      <c r="AU60" s="61"/>
      <c r="AV60" s="34"/>
      <c r="AW60" s="34"/>
      <c r="AX60" s="34"/>
      <c r="AY60" s="34"/>
      <c r="AZ60" s="34"/>
    </row>
    <row r="61" spans="1:52" ht="20.25" customHeight="1" x14ac:dyDescent="0.45">
      <c r="A61" s="25">
        <v>39</v>
      </c>
      <c r="B61" s="16"/>
      <c r="C61" s="112"/>
      <c r="D61" s="16"/>
      <c r="E61" s="18"/>
      <c r="F61" s="16"/>
      <c r="G61" s="19"/>
      <c r="H61" s="20"/>
      <c r="I61" s="18"/>
      <c r="J61" s="18"/>
      <c r="K61" s="21"/>
      <c r="L61" s="22"/>
      <c r="M61" s="23"/>
      <c r="N61" s="18"/>
      <c r="O61" s="18"/>
      <c r="P61" s="18"/>
      <c r="Q61" s="24"/>
      <c r="R61" s="24"/>
      <c r="S61" s="22"/>
      <c r="T61" s="91"/>
      <c r="U61" s="91"/>
      <c r="V61" s="91"/>
      <c r="W61" s="91"/>
      <c r="Y61" s="42">
        <f t="shared" si="17"/>
        <v>0</v>
      </c>
      <c r="Z61" s="42">
        <f t="shared" si="3"/>
        <v>0</v>
      </c>
      <c r="AA61" s="42">
        <f t="shared" si="18"/>
        <v>0</v>
      </c>
      <c r="AB61" s="42">
        <f t="shared" si="4"/>
        <v>0</v>
      </c>
      <c r="AC61" s="27">
        <f t="shared" si="5"/>
        <v>0</v>
      </c>
      <c r="AD61" s="27">
        <f t="shared" si="6"/>
        <v>0</v>
      </c>
      <c r="AE61" s="27" t="str">
        <f t="shared" si="19"/>
        <v/>
      </c>
      <c r="AF61" s="27" t="str">
        <f t="shared" si="19"/>
        <v/>
      </c>
      <c r="AG61" s="27" t="str">
        <f t="shared" si="19"/>
        <v/>
      </c>
      <c r="AH61" s="27" t="str">
        <f t="shared" si="19"/>
        <v/>
      </c>
      <c r="AI61" s="27" t="str">
        <f t="shared" si="8"/>
        <v/>
      </c>
      <c r="AJ61" s="27" t="str">
        <f t="shared" si="9"/>
        <v/>
      </c>
      <c r="AK61" s="27" t="str">
        <f t="shared" si="10"/>
        <v/>
      </c>
      <c r="AL61" s="27" t="str">
        <f t="shared" si="11"/>
        <v/>
      </c>
      <c r="AM61" s="27" t="str">
        <f t="shared" si="12"/>
        <v/>
      </c>
      <c r="AN61" s="27" t="str">
        <f t="shared" si="13"/>
        <v/>
      </c>
      <c r="AO61" s="27" t="str">
        <f t="shared" si="14"/>
        <v/>
      </c>
      <c r="AP61" s="27" t="str">
        <f t="shared" si="15"/>
        <v/>
      </c>
      <c r="AR61" s="89">
        <f t="shared" si="16"/>
        <v>39</v>
      </c>
      <c r="AT61" s="61"/>
      <c r="AU61" s="61"/>
      <c r="AV61" s="34"/>
      <c r="AW61" s="34"/>
      <c r="AX61" s="34"/>
      <c r="AY61" s="34"/>
      <c r="AZ61" s="34"/>
    </row>
    <row r="62" spans="1:52" ht="20.25" customHeight="1" x14ac:dyDescent="0.45">
      <c r="A62" s="25">
        <v>40</v>
      </c>
      <c r="B62" s="113"/>
      <c r="C62" s="17"/>
      <c r="D62" s="113"/>
      <c r="E62" s="114"/>
      <c r="F62" s="113"/>
      <c r="G62" s="19"/>
      <c r="H62" s="115"/>
      <c r="I62" s="114"/>
      <c r="J62" s="114"/>
      <c r="K62" s="116"/>
      <c r="L62" s="117"/>
      <c r="M62" s="118"/>
      <c r="N62" s="114"/>
      <c r="O62" s="114"/>
      <c r="P62" s="114"/>
      <c r="Q62" s="119"/>
      <c r="R62" s="119"/>
      <c r="S62" s="117"/>
      <c r="T62" s="91"/>
      <c r="U62" s="91"/>
      <c r="V62" s="91"/>
      <c r="W62" s="91"/>
      <c r="Y62" s="42">
        <f t="shared" si="17"/>
        <v>0</v>
      </c>
      <c r="Z62" s="42">
        <f t="shared" si="3"/>
        <v>0</v>
      </c>
      <c r="AA62" s="42">
        <f t="shared" si="18"/>
        <v>0</v>
      </c>
      <c r="AB62" s="42">
        <f t="shared" si="4"/>
        <v>0</v>
      </c>
      <c r="AC62" s="27">
        <f t="shared" si="5"/>
        <v>0</v>
      </c>
      <c r="AD62" s="27">
        <f t="shared" si="6"/>
        <v>0</v>
      </c>
      <c r="AE62" s="27" t="str">
        <f t="shared" si="19"/>
        <v/>
      </c>
      <c r="AF62" s="27" t="str">
        <f t="shared" si="19"/>
        <v/>
      </c>
      <c r="AG62" s="27" t="str">
        <f t="shared" si="19"/>
        <v/>
      </c>
      <c r="AH62" s="27" t="str">
        <f t="shared" si="19"/>
        <v/>
      </c>
      <c r="AI62" s="27" t="str">
        <f t="shared" si="8"/>
        <v/>
      </c>
      <c r="AJ62" s="27" t="str">
        <f t="shared" si="9"/>
        <v/>
      </c>
      <c r="AK62" s="27" t="str">
        <f t="shared" si="10"/>
        <v/>
      </c>
      <c r="AL62" s="27" t="str">
        <f t="shared" si="11"/>
        <v/>
      </c>
      <c r="AM62" s="27" t="str">
        <f t="shared" si="12"/>
        <v/>
      </c>
      <c r="AN62" s="27" t="str">
        <f t="shared" si="13"/>
        <v/>
      </c>
      <c r="AO62" s="27" t="str">
        <f t="shared" si="14"/>
        <v/>
      </c>
      <c r="AP62" s="27" t="str">
        <f t="shared" si="15"/>
        <v/>
      </c>
      <c r="AR62" s="89">
        <f t="shared" si="16"/>
        <v>40</v>
      </c>
      <c r="AT62" s="61"/>
      <c r="AU62" s="61"/>
      <c r="AV62" s="34"/>
      <c r="AW62" s="34"/>
      <c r="AX62" s="34"/>
      <c r="AY62" s="34"/>
      <c r="AZ62" s="34"/>
    </row>
    <row r="63" spans="1:52" ht="20.25" customHeight="1" x14ac:dyDescent="0.45">
      <c r="A63" s="25">
        <v>41</v>
      </c>
      <c r="B63" s="16"/>
      <c r="C63" s="17"/>
      <c r="D63" s="16"/>
      <c r="E63" s="18"/>
      <c r="F63" s="16"/>
      <c r="G63" s="19"/>
      <c r="H63" s="20"/>
      <c r="I63" s="18"/>
      <c r="J63" s="18"/>
      <c r="K63" s="21"/>
      <c r="L63" s="22"/>
      <c r="M63" s="23"/>
      <c r="N63" s="18"/>
      <c r="O63" s="18"/>
      <c r="P63" s="18"/>
      <c r="Q63" s="24"/>
      <c r="R63" s="24"/>
      <c r="S63" s="22"/>
      <c r="T63" s="91"/>
      <c r="U63" s="91"/>
      <c r="V63" s="91"/>
      <c r="W63" s="91"/>
      <c r="Y63" s="42">
        <f t="shared" si="17"/>
        <v>0</v>
      </c>
      <c r="Z63" s="42">
        <f t="shared" si="3"/>
        <v>0</v>
      </c>
      <c r="AA63" s="42">
        <f t="shared" si="18"/>
        <v>0</v>
      </c>
      <c r="AB63" s="42">
        <f t="shared" si="4"/>
        <v>0</v>
      </c>
      <c r="AC63" s="27">
        <f t="shared" si="5"/>
        <v>0</v>
      </c>
      <c r="AD63" s="27">
        <f t="shared" si="6"/>
        <v>0</v>
      </c>
      <c r="AE63" s="27" t="str">
        <f t="shared" si="19"/>
        <v/>
      </c>
      <c r="AF63" s="27" t="str">
        <f t="shared" si="19"/>
        <v/>
      </c>
      <c r="AG63" s="27" t="str">
        <f t="shared" si="19"/>
        <v/>
      </c>
      <c r="AH63" s="27" t="str">
        <f t="shared" si="19"/>
        <v/>
      </c>
      <c r="AI63" s="27" t="str">
        <f t="shared" si="8"/>
        <v/>
      </c>
      <c r="AJ63" s="27" t="str">
        <f t="shared" si="9"/>
        <v/>
      </c>
      <c r="AK63" s="27" t="str">
        <f t="shared" si="10"/>
        <v/>
      </c>
      <c r="AL63" s="27" t="str">
        <f t="shared" si="11"/>
        <v/>
      </c>
      <c r="AM63" s="27" t="str">
        <f t="shared" si="12"/>
        <v/>
      </c>
      <c r="AN63" s="27" t="str">
        <f t="shared" si="13"/>
        <v/>
      </c>
      <c r="AO63" s="27" t="str">
        <f t="shared" si="14"/>
        <v/>
      </c>
      <c r="AP63" s="27" t="str">
        <f t="shared" si="15"/>
        <v/>
      </c>
      <c r="AR63" s="89">
        <f t="shared" si="16"/>
        <v>41</v>
      </c>
      <c r="AT63" s="61"/>
      <c r="AU63" s="61"/>
      <c r="AV63" s="34"/>
      <c r="AW63" s="34"/>
      <c r="AX63" s="34"/>
      <c r="AY63" s="34"/>
      <c r="AZ63" s="34"/>
    </row>
    <row r="64" spans="1:52" ht="20.25" customHeight="1" x14ac:dyDescent="0.45">
      <c r="A64" s="25">
        <v>42</v>
      </c>
      <c r="B64" s="16"/>
      <c r="C64" s="17"/>
      <c r="D64" s="16"/>
      <c r="E64" s="18"/>
      <c r="F64" s="16"/>
      <c r="G64" s="19"/>
      <c r="H64" s="20"/>
      <c r="I64" s="18"/>
      <c r="J64" s="18"/>
      <c r="K64" s="21"/>
      <c r="L64" s="22"/>
      <c r="M64" s="23"/>
      <c r="N64" s="18"/>
      <c r="O64" s="18"/>
      <c r="P64" s="18"/>
      <c r="Q64" s="24"/>
      <c r="R64" s="24"/>
      <c r="S64" s="22"/>
      <c r="T64" s="91"/>
      <c r="U64" s="91"/>
      <c r="V64" s="91"/>
      <c r="W64" s="91"/>
      <c r="Y64" s="42">
        <f t="shared" si="17"/>
        <v>0</v>
      </c>
      <c r="Z64" s="42">
        <f t="shared" si="3"/>
        <v>0</v>
      </c>
      <c r="AA64" s="42">
        <f t="shared" si="18"/>
        <v>0</v>
      </c>
      <c r="AB64" s="42">
        <f t="shared" si="4"/>
        <v>0</v>
      </c>
      <c r="AC64" s="27">
        <f t="shared" si="5"/>
        <v>0</v>
      </c>
      <c r="AD64" s="27">
        <f t="shared" si="6"/>
        <v>0</v>
      </c>
      <c r="AE64" s="27" t="str">
        <f t="shared" si="19"/>
        <v/>
      </c>
      <c r="AF64" s="27" t="str">
        <f t="shared" si="19"/>
        <v/>
      </c>
      <c r="AG64" s="27" t="str">
        <f t="shared" si="19"/>
        <v/>
      </c>
      <c r="AH64" s="27" t="str">
        <f t="shared" si="19"/>
        <v/>
      </c>
      <c r="AI64" s="27" t="str">
        <f t="shared" si="8"/>
        <v/>
      </c>
      <c r="AJ64" s="27" t="str">
        <f t="shared" si="9"/>
        <v/>
      </c>
      <c r="AK64" s="27" t="str">
        <f t="shared" si="10"/>
        <v/>
      </c>
      <c r="AL64" s="27" t="str">
        <f t="shared" si="11"/>
        <v/>
      </c>
      <c r="AM64" s="27" t="str">
        <f t="shared" si="12"/>
        <v/>
      </c>
      <c r="AN64" s="27" t="str">
        <f t="shared" si="13"/>
        <v/>
      </c>
      <c r="AO64" s="27" t="str">
        <f t="shared" si="14"/>
        <v/>
      </c>
      <c r="AP64" s="27" t="str">
        <f t="shared" si="15"/>
        <v/>
      </c>
      <c r="AR64" s="89">
        <f t="shared" si="16"/>
        <v>42</v>
      </c>
      <c r="AT64" s="61"/>
      <c r="AU64" s="61"/>
      <c r="AV64" s="34"/>
      <c r="AW64" s="34"/>
      <c r="AX64" s="34"/>
      <c r="AY64" s="34"/>
      <c r="AZ64" s="34"/>
    </row>
    <row r="65" spans="1:52" ht="20.25" customHeight="1" x14ac:dyDescent="0.45">
      <c r="A65" s="25">
        <v>43</v>
      </c>
      <c r="B65" s="16"/>
      <c r="C65" s="17"/>
      <c r="D65" s="16"/>
      <c r="E65" s="18"/>
      <c r="F65" s="16"/>
      <c r="G65" s="19"/>
      <c r="H65" s="20"/>
      <c r="I65" s="18"/>
      <c r="J65" s="18"/>
      <c r="K65" s="21"/>
      <c r="L65" s="22"/>
      <c r="M65" s="23"/>
      <c r="N65" s="18"/>
      <c r="O65" s="18"/>
      <c r="P65" s="18"/>
      <c r="Q65" s="24"/>
      <c r="R65" s="24"/>
      <c r="S65" s="22"/>
      <c r="T65" s="91"/>
      <c r="U65" s="91"/>
      <c r="V65" s="91"/>
      <c r="W65" s="91"/>
      <c r="Y65" s="42">
        <f t="shared" si="17"/>
        <v>0</v>
      </c>
      <c r="Z65" s="42">
        <f t="shared" si="3"/>
        <v>0</v>
      </c>
      <c r="AA65" s="42">
        <f t="shared" si="18"/>
        <v>0</v>
      </c>
      <c r="AB65" s="42">
        <f t="shared" si="4"/>
        <v>0</v>
      </c>
      <c r="AC65" s="27">
        <f t="shared" si="5"/>
        <v>0</v>
      </c>
      <c r="AD65" s="27">
        <f t="shared" si="6"/>
        <v>0</v>
      </c>
      <c r="AE65" s="27" t="str">
        <f t="shared" si="19"/>
        <v/>
      </c>
      <c r="AF65" s="27" t="str">
        <f t="shared" si="19"/>
        <v/>
      </c>
      <c r="AG65" s="27" t="str">
        <f t="shared" si="19"/>
        <v/>
      </c>
      <c r="AH65" s="27" t="str">
        <f t="shared" si="19"/>
        <v/>
      </c>
      <c r="AI65" s="27" t="str">
        <f t="shared" si="8"/>
        <v/>
      </c>
      <c r="AJ65" s="27" t="str">
        <f t="shared" si="9"/>
        <v/>
      </c>
      <c r="AK65" s="27" t="str">
        <f t="shared" si="10"/>
        <v/>
      </c>
      <c r="AL65" s="27" t="str">
        <f t="shared" si="11"/>
        <v/>
      </c>
      <c r="AM65" s="27" t="str">
        <f t="shared" si="12"/>
        <v/>
      </c>
      <c r="AN65" s="27" t="str">
        <f t="shared" si="13"/>
        <v/>
      </c>
      <c r="AO65" s="27" t="str">
        <f t="shared" si="14"/>
        <v/>
      </c>
      <c r="AP65" s="27" t="str">
        <f t="shared" si="15"/>
        <v/>
      </c>
      <c r="AR65" s="89">
        <f t="shared" si="16"/>
        <v>43</v>
      </c>
      <c r="AT65" s="61"/>
      <c r="AU65" s="61"/>
      <c r="AV65" s="34"/>
      <c r="AW65" s="34"/>
      <c r="AX65" s="34"/>
      <c r="AY65" s="34"/>
      <c r="AZ65" s="34"/>
    </row>
    <row r="66" spans="1:52" ht="20.25" customHeight="1" x14ac:dyDescent="0.45">
      <c r="A66" s="25">
        <v>44</v>
      </c>
      <c r="B66" s="16"/>
      <c r="C66" s="17"/>
      <c r="D66" s="16"/>
      <c r="E66" s="18"/>
      <c r="F66" s="16"/>
      <c r="G66" s="19"/>
      <c r="H66" s="20"/>
      <c r="I66" s="18"/>
      <c r="J66" s="18"/>
      <c r="K66" s="21"/>
      <c r="L66" s="22"/>
      <c r="M66" s="23"/>
      <c r="N66" s="18"/>
      <c r="O66" s="18"/>
      <c r="P66" s="18"/>
      <c r="Q66" s="24"/>
      <c r="R66" s="24"/>
      <c r="S66" s="22"/>
      <c r="T66" s="91"/>
      <c r="U66" s="91"/>
      <c r="V66" s="91"/>
      <c r="W66" s="91"/>
      <c r="Y66" s="42">
        <f t="shared" si="17"/>
        <v>0</v>
      </c>
      <c r="Z66" s="42">
        <f t="shared" si="3"/>
        <v>0</v>
      </c>
      <c r="AA66" s="42">
        <f t="shared" si="18"/>
        <v>0</v>
      </c>
      <c r="AB66" s="42">
        <f t="shared" si="4"/>
        <v>0</v>
      </c>
      <c r="AC66" s="27">
        <f t="shared" si="5"/>
        <v>0</v>
      </c>
      <c r="AD66" s="27">
        <f t="shared" si="6"/>
        <v>0</v>
      </c>
      <c r="AE66" s="27" t="str">
        <f t="shared" si="19"/>
        <v/>
      </c>
      <c r="AF66" s="27" t="str">
        <f t="shared" si="19"/>
        <v/>
      </c>
      <c r="AG66" s="27" t="str">
        <f t="shared" si="19"/>
        <v/>
      </c>
      <c r="AH66" s="27" t="str">
        <f t="shared" si="19"/>
        <v/>
      </c>
      <c r="AI66" s="27" t="str">
        <f t="shared" si="8"/>
        <v/>
      </c>
      <c r="AJ66" s="27" t="str">
        <f t="shared" si="9"/>
        <v/>
      </c>
      <c r="AK66" s="27" t="str">
        <f t="shared" si="10"/>
        <v/>
      </c>
      <c r="AL66" s="27" t="str">
        <f t="shared" si="11"/>
        <v/>
      </c>
      <c r="AM66" s="27" t="str">
        <f t="shared" si="12"/>
        <v/>
      </c>
      <c r="AN66" s="27" t="str">
        <f t="shared" si="13"/>
        <v/>
      </c>
      <c r="AO66" s="27" t="str">
        <f t="shared" si="14"/>
        <v/>
      </c>
      <c r="AP66" s="27" t="str">
        <f t="shared" si="15"/>
        <v/>
      </c>
      <c r="AR66" s="89">
        <f t="shared" si="16"/>
        <v>44</v>
      </c>
      <c r="AT66" s="61"/>
      <c r="AU66" s="61"/>
      <c r="AV66" s="34"/>
      <c r="AW66" s="34"/>
      <c r="AX66" s="34"/>
      <c r="AY66" s="34"/>
      <c r="AZ66" s="34"/>
    </row>
    <row r="67" spans="1:52" ht="20.25" customHeight="1" x14ac:dyDescent="0.45">
      <c r="A67" s="25">
        <v>45</v>
      </c>
      <c r="B67" s="16"/>
      <c r="C67" s="17"/>
      <c r="D67" s="16"/>
      <c r="E67" s="18"/>
      <c r="F67" s="16"/>
      <c r="G67" s="19"/>
      <c r="H67" s="20"/>
      <c r="I67" s="18"/>
      <c r="J67" s="18"/>
      <c r="K67" s="21"/>
      <c r="L67" s="22"/>
      <c r="M67" s="23"/>
      <c r="N67" s="18"/>
      <c r="O67" s="18"/>
      <c r="P67" s="18"/>
      <c r="Q67" s="24"/>
      <c r="R67" s="24"/>
      <c r="S67" s="22"/>
      <c r="T67" s="91"/>
      <c r="U67" s="91"/>
      <c r="V67" s="91"/>
      <c r="W67" s="91"/>
      <c r="Y67" s="42">
        <f t="shared" si="17"/>
        <v>0</v>
      </c>
      <c r="Z67" s="42">
        <f t="shared" si="3"/>
        <v>0</v>
      </c>
      <c r="AA67" s="42">
        <f t="shared" si="18"/>
        <v>0</v>
      </c>
      <c r="AB67" s="42">
        <f t="shared" si="4"/>
        <v>0</v>
      </c>
      <c r="AC67" s="27">
        <f t="shared" si="5"/>
        <v>0</v>
      </c>
      <c r="AD67" s="27">
        <f t="shared" si="6"/>
        <v>0</v>
      </c>
      <c r="AE67" s="27" t="str">
        <f t="shared" si="19"/>
        <v/>
      </c>
      <c r="AF67" s="27" t="str">
        <f t="shared" si="19"/>
        <v/>
      </c>
      <c r="AG67" s="27" t="str">
        <f t="shared" si="19"/>
        <v/>
      </c>
      <c r="AH67" s="27" t="str">
        <f t="shared" si="19"/>
        <v/>
      </c>
      <c r="AI67" s="27" t="str">
        <f t="shared" si="8"/>
        <v/>
      </c>
      <c r="AJ67" s="27" t="str">
        <f t="shared" si="9"/>
        <v/>
      </c>
      <c r="AK67" s="27" t="str">
        <f t="shared" si="10"/>
        <v/>
      </c>
      <c r="AL67" s="27" t="str">
        <f t="shared" si="11"/>
        <v/>
      </c>
      <c r="AM67" s="27" t="str">
        <f t="shared" si="12"/>
        <v/>
      </c>
      <c r="AN67" s="27" t="str">
        <f t="shared" si="13"/>
        <v/>
      </c>
      <c r="AO67" s="27" t="str">
        <f t="shared" si="14"/>
        <v/>
      </c>
      <c r="AP67" s="27" t="str">
        <f t="shared" si="15"/>
        <v/>
      </c>
      <c r="AR67" s="89">
        <f t="shared" si="16"/>
        <v>45</v>
      </c>
      <c r="AT67" s="61"/>
      <c r="AU67" s="61"/>
      <c r="AV67" s="34"/>
      <c r="AW67" s="34"/>
      <c r="AX67" s="34"/>
      <c r="AY67" s="34"/>
      <c r="AZ67" s="34"/>
    </row>
    <row r="68" spans="1:52" ht="20.25" customHeight="1" x14ac:dyDescent="0.45">
      <c r="A68" s="25">
        <v>46</v>
      </c>
      <c r="B68" s="16"/>
      <c r="C68" s="17"/>
      <c r="D68" s="16"/>
      <c r="E68" s="18"/>
      <c r="F68" s="16"/>
      <c r="G68" s="19"/>
      <c r="H68" s="20"/>
      <c r="I68" s="18"/>
      <c r="J68" s="18"/>
      <c r="K68" s="21"/>
      <c r="L68" s="22"/>
      <c r="M68" s="23"/>
      <c r="N68" s="18"/>
      <c r="O68" s="18"/>
      <c r="P68" s="18"/>
      <c r="Q68" s="24"/>
      <c r="R68" s="24"/>
      <c r="S68" s="22"/>
      <c r="T68" s="91"/>
      <c r="U68" s="91"/>
      <c r="V68" s="91"/>
      <c r="W68" s="91"/>
      <c r="Y68" s="42">
        <f t="shared" si="17"/>
        <v>0</v>
      </c>
      <c r="Z68" s="42">
        <f t="shared" si="3"/>
        <v>0</v>
      </c>
      <c r="AA68" s="42">
        <f t="shared" si="18"/>
        <v>0</v>
      </c>
      <c r="AB68" s="42">
        <f t="shared" si="4"/>
        <v>0</v>
      </c>
      <c r="AC68" s="27">
        <f t="shared" si="5"/>
        <v>0</v>
      </c>
      <c r="AD68" s="27">
        <f t="shared" si="6"/>
        <v>0</v>
      </c>
      <c r="AE68" s="27" t="str">
        <f t="shared" si="19"/>
        <v/>
      </c>
      <c r="AF68" s="27" t="str">
        <f t="shared" si="19"/>
        <v/>
      </c>
      <c r="AG68" s="27" t="str">
        <f t="shared" si="19"/>
        <v/>
      </c>
      <c r="AH68" s="27" t="str">
        <f t="shared" si="19"/>
        <v/>
      </c>
      <c r="AI68" s="27" t="str">
        <f t="shared" si="8"/>
        <v/>
      </c>
      <c r="AJ68" s="27" t="str">
        <f t="shared" si="9"/>
        <v/>
      </c>
      <c r="AK68" s="27" t="str">
        <f t="shared" si="10"/>
        <v/>
      </c>
      <c r="AL68" s="27" t="str">
        <f t="shared" si="11"/>
        <v/>
      </c>
      <c r="AM68" s="27" t="str">
        <f t="shared" si="12"/>
        <v/>
      </c>
      <c r="AN68" s="27" t="str">
        <f t="shared" si="13"/>
        <v/>
      </c>
      <c r="AO68" s="27" t="str">
        <f t="shared" si="14"/>
        <v/>
      </c>
      <c r="AP68" s="27" t="str">
        <f t="shared" si="15"/>
        <v/>
      </c>
      <c r="AR68" s="89">
        <f t="shared" si="16"/>
        <v>46</v>
      </c>
      <c r="AT68" s="61"/>
      <c r="AU68" s="61"/>
      <c r="AV68" s="34"/>
      <c r="AW68" s="34"/>
      <c r="AX68" s="34"/>
      <c r="AY68" s="34"/>
      <c r="AZ68" s="34"/>
    </row>
    <row r="69" spans="1:52" ht="20.25" customHeight="1" x14ac:dyDescent="0.45">
      <c r="A69" s="25">
        <v>47</v>
      </c>
      <c r="B69" s="16"/>
      <c r="C69" s="17"/>
      <c r="D69" s="16"/>
      <c r="E69" s="18"/>
      <c r="F69" s="16"/>
      <c r="G69" s="19"/>
      <c r="H69" s="20"/>
      <c r="I69" s="18"/>
      <c r="J69" s="18"/>
      <c r="K69" s="21"/>
      <c r="L69" s="22"/>
      <c r="M69" s="23"/>
      <c r="N69" s="18"/>
      <c r="O69" s="18"/>
      <c r="P69" s="18"/>
      <c r="Q69" s="24"/>
      <c r="R69" s="24"/>
      <c r="S69" s="22"/>
      <c r="T69" s="91"/>
      <c r="U69" s="91"/>
      <c r="V69" s="91"/>
      <c r="W69" s="91"/>
      <c r="Y69" s="42">
        <f t="shared" si="17"/>
        <v>0</v>
      </c>
      <c r="Z69" s="42">
        <f t="shared" si="3"/>
        <v>0</v>
      </c>
      <c r="AA69" s="42">
        <f t="shared" si="18"/>
        <v>0</v>
      </c>
      <c r="AB69" s="42">
        <f t="shared" si="4"/>
        <v>0</v>
      </c>
      <c r="AC69" s="27">
        <f t="shared" si="5"/>
        <v>0</v>
      </c>
      <c r="AD69" s="27">
        <f t="shared" si="6"/>
        <v>0</v>
      </c>
      <c r="AE69" s="27" t="str">
        <f t="shared" si="19"/>
        <v/>
      </c>
      <c r="AF69" s="27" t="str">
        <f t="shared" si="19"/>
        <v/>
      </c>
      <c r="AG69" s="27" t="str">
        <f t="shared" si="19"/>
        <v/>
      </c>
      <c r="AH69" s="27" t="str">
        <f t="shared" si="19"/>
        <v/>
      </c>
      <c r="AI69" s="27" t="str">
        <f t="shared" si="8"/>
        <v/>
      </c>
      <c r="AJ69" s="27" t="str">
        <f t="shared" si="9"/>
        <v/>
      </c>
      <c r="AK69" s="27" t="str">
        <f t="shared" si="10"/>
        <v/>
      </c>
      <c r="AL69" s="27" t="str">
        <f t="shared" si="11"/>
        <v/>
      </c>
      <c r="AM69" s="27" t="str">
        <f t="shared" si="12"/>
        <v/>
      </c>
      <c r="AN69" s="27" t="str">
        <f t="shared" si="13"/>
        <v/>
      </c>
      <c r="AO69" s="27" t="str">
        <f t="shared" si="14"/>
        <v/>
      </c>
      <c r="AP69" s="27" t="str">
        <f t="shared" si="15"/>
        <v/>
      </c>
      <c r="AR69" s="89">
        <f t="shared" si="16"/>
        <v>47</v>
      </c>
      <c r="AU69" s="61"/>
      <c r="AV69" s="34"/>
      <c r="AW69" s="34"/>
      <c r="AX69" s="34"/>
      <c r="AY69" s="34"/>
      <c r="AZ69" s="34"/>
    </row>
    <row r="70" spans="1:52" ht="20.25" customHeight="1" x14ac:dyDescent="0.45">
      <c r="A70" s="25">
        <v>48</v>
      </c>
      <c r="B70" s="16"/>
      <c r="C70" s="17"/>
      <c r="D70" s="16"/>
      <c r="E70" s="18"/>
      <c r="F70" s="16"/>
      <c r="G70" s="19"/>
      <c r="H70" s="20"/>
      <c r="I70" s="18"/>
      <c r="J70" s="18"/>
      <c r="K70" s="21"/>
      <c r="L70" s="22"/>
      <c r="M70" s="23"/>
      <c r="N70" s="18"/>
      <c r="O70" s="18"/>
      <c r="P70" s="18"/>
      <c r="Q70" s="24"/>
      <c r="R70" s="24"/>
      <c r="S70" s="22"/>
      <c r="T70" s="91"/>
      <c r="U70" s="91"/>
      <c r="V70" s="91"/>
      <c r="W70" s="91"/>
      <c r="Y70" s="42">
        <f t="shared" si="17"/>
        <v>0</v>
      </c>
      <c r="Z70" s="42">
        <f t="shared" si="3"/>
        <v>0</v>
      </c>
      <c r="AA70" s="42">
        <f t="shared" si="18"/>
        <v>0</v>
      </c>
      <c r="AB70" s="42">
        <f t="shared" si="4"/>
        <v>0</v>
      </c>
      <c r="AC70" s="27">
        <f t="shared" si="5"/>
        <v>0</v>
      </c>
      <c r="AD70" s="27">
        <f t="shared" si="6"/>
        <v>0</v>
      </c>
      <c r="AE70" s="27" t="str">
        <f t="shared" si="19"/>
        <v/>
      </c>
      <c r="AF70" s="27" t="str">
        <f t="shared" si="19"/>
        <v/>
      </c>
      <c r="AG70" s="27" t="str">
        <f t="shared" si="19"/>
        <v/>
      </c>
      <c r="AH70" s="27" t="str">
        <f t="shared" si="19"/>
        <v/>
      </c>
      <c r="AI70" s="27" t="str">
        <f t="shared" si="8"/>
        <v/>
      </c>
      <c r="AJ70" s="27" t="str">
        <f t="shared" si="9"/>
        <v/>
      </c>
      <c r="AK70" s="27" t="str">
        <f t="shared" si="10"/>
        <v/>
      </c>
      <c r="AL70" s="27" t="str">
        <f t="shared" si="11"/>
        <v/>
      </c>
      <c r="AM70" s="27" t="str">
        <f t="shared" si="12"/>
        <v/>
      </c>
      <c r="AN70" s="27" t="str">
        <f t="shared" si="13"/>
        <v/>
      </c>
      <c r="AO70" s="27" t="str">
        <f t="shared" si="14"/>
        <v/>
      </c>
      <c r="AP70" s="27" t="str">
        <f t="shared" si="15"/>
        <v/>
      </c>
      <c r="AR70" s="89">
        <f t="shared" si="16"/>
        <v>48</v>
      </c>
      <c r="AU70" s="61"/>
      <c r="AV70" s="34"/>
      <c r="AW70" s="34"/>
      <c r="AX70" s="34"/>
      <c r="AY70" s="34"/>
      <c r="AZ70" s="34"/>
    </row>
    <row r="71" spans="1:52" ht="20.25" customHeight="1" x14ac:dyDescent="0.45">
      <c r="A71" s="25">
        <v>49</v>
      </c>
      <c r="B71" s="16"/>
      <c r="C71" s="17"/>
      <c r="D71" s="16"/>
      <c r="E71" s="18"/>
      <c r="F71" s="16"/>
      <c r="G71" s="19"/>
      <c r="H71" s="20"/>
      <c r="I71" s="18"/>
      <c r="J71" s="18"/>
      <c r="K71" s="21"/>
      <c r="L71" s="22"/>
      <c r="M71" s="23"/>
      <c r="N71" s="18"/>
      <c r="O71" s="18"/>
      <c r="P71" s="18"/>
      <c r="Q71" s="24"/>
      <c r="R71" s="24"/>
      <c r="S71" s="22"/>
      <c r="T71" s="91"/>
      <c r="U71" s="91"/>
      <c r="V71" s="91"/>
      <c r="W71" s="91"/>
      <c r="Y71" s="42">
        <f t="shared" si="17"/>
        <v>0</v>
      </c>
      <c r="Z71" s="42">
        <f t="shared" si="3"/>
        <v>0</v>
      </c>
      <c r="AA71" s="42">
        <f t="shared" si="18"/>
        <v>0</v>
      </c>
      <c r="AB71" s="42">
        <f t="shared" si="4"/>
        <v>0</v>
      </c>
      <c r="AC71" s="27">
        <f t="shared" si="5"/>
        <v>0</v>
      </c>
      <c r="AD71" s="27">
        <f t="shared" si="6"/>
        <v>0</v>
      </c>
      <c r="AE71" s="27" t="str">
        <f t="shared" si="19"/>
        <v/>
      </c>
      <c r="AF71" s="27" t="str">
        <f t="shared" si="19"/>
        <v/>
      </c>
      <c r="AG71" s="27" t="str">
        <f t="shared" si="19"/>
        <v/>
      </c>
      <c r="AH71" s="27" t="str">
        <f t="shared" si="19"/>
        <v/>
      </c>
      <c r="AI71" s="27" t="str">
        <f t="shared" si="8"/>
        <v/>
      </c>
      <c r="AJ71" s="27" t="str">
        <f t="shared" si="9"/>
        <v/>
      </c>
      <c r="AK71" s="27" t="str">
        <f t="shared" si="10"/>
        <v/>
      </c>
      <c r="AL71" s="27" t="str">
        <f t="shared" si="11"/>
        <v/>
      </c>
      <c r="AM71" s="27" t="str">
        <f t="shared" si="12"/>
        <v/>
      </c>
      <c r="AN71" s="27" t="str">
        <f t="shared" si="13"/>
        <v/>
      </c>
      <c r="AO71" s="27" t="str">
        <f t="shared" si="14"/>
        <v/>
      </c>
      <c r="AP71" s="27" t="str">
        <f t="shared" si="15"/>
        <v/>
      </c>
      <c r="AR71" s="89">
        <f t="shared" si="16"/>
        <v>49</v>
      </c>
      <c r="AU71" s="61"/>
      <c r="AV71" s="34"/>
      <c r="AW71" s="34"/>
      <c r="AX71" s="34"/>
      <c r="AY71" s="34"/>
      <c r="AZ71" s="34"/>
    </row>
    <row r="72" spans="1:52" ht="20.25" customHeight="1" thickBot="1" x14ac:dyDescent="0.5">
      <c r="A72" s="120">
        <v>50</v>
      </c>
      <c r="B72" s="121"/>
      <c r="C72" s="122"/>
      <c r="D72" s="121"/>
      <c r="E72" s="123"/>
      <c r="F72" s="121"/>
      <c r="G72" s="124"/>
      <c r="H72" s="125"/>
      <c r="I72" s="123"/>
      <c r="J72" s="123"/>
      <c r="K72" s="126"/>
      <c r="L72" s="127"/>
      <c r="M72" s="128"/>
      <c r="N72" s="123"/>
      <c r="O72" s="123"/>
      <c r="P72" s="123"/>
      <c r="Q72" s="129"/>
      <c r="R72" s="129"/>
      <c r="S72" s="127"/>
      <c r="T72" s="91"/>
      <c r="U72" s="91"/>
      <c r="V72" s="91"/>
      <c r="W72" s="91"/>
      <c r="Y72" s="42">
        <f t="shared" si="17"/>
        <v>0</v>
      </c>
      <c r="Z72" s="42">
        <f t="shared" si="3"/>
        <v>0</v>
      </c>
      <c r="AA72" s="42">
        <f t="shared" si="18"/>
        <v>0</v>
      </c>
      <c r="AB72" s="42">
        <f t="shared" si="4"/>
        <v>0</v>
      </c>
      <c r="AC72" s="27">
        <f t="shared" si="5"/>
        <v>0</v>
      </c>
      <c r="AD72" s="27">
        <f t="shared" si="6"/>
        <v>0</v>
      </c>
      <c r="AE72" s="27" t="str">
        <f t="shared" si="19"/>
        <v/>
      </c>
      <c r="AF72" s="27" t="str">
        <f t="shared" si="19"/>
        <v/>
      </c>
      <c r="AG72" s="27" t="str">
        <f t="shared" si="19"/>
        <v/>
      </c>
      <c r="AH72" s="27" t="str">
        <f t="shared" si="19"/>
        <v/>
      </c>
      <c r="AI72" s="27" t="str">
        <f t="shared" si="8"/>
        <v/>
      </c>
      <c r="AJ72" s="27" t="str">
        <f t="shared" si="9"/>
        <v/>
      </c>
      <c r="AK72" s="27" t="str">
        <f t="shared" si="10"/>
        <v/>
      </c>
      <c r="AL72" s="27" t="str">
        <f t="shared" si="11"/>
        <v/>
      </c>
      <c r="AM72" s="27" t="str">
        <f t="shared" si="12"/>
        <v/>
      </c>
      <c r="AN72" s="27" t="str">
        <f t="shared" si="13"/>
        <v/>
      </c>
      <c r="AO72" s="27" t="str">
        <f t="shared" si="14"/>
        <v/>
      </c>
      <c r="AP72" s="27" t="str">
        <f t="shared" si="15"/>
        <v/>
      </c>
      <c r="AR72" s="89">
        <f t="shared" si="16"/>
        <v>50</v>
      </c>
      <c r="AU72" s="61"/>
      <c r="AV72" s="34"/>
      <c r="AW72" s="34"/>
      <c r="AX72" s="34"/>
      <c r="AY72" s="34"/>
      <c r="AZ72" s="34"/>
    </row>
    <row r="73" spans="1:52" ht="20.25" customHeight="1" x14ac:dyDescent="0.45">
      <c r="A73" s="15">
        <v>51</v>
      </c>
      <c r="B73" s="113"/>
      <c r="C73" s="17"/>
      <c r="D73" s="113"/>
      <c r="E73" s="114"/>
      <c r="F73" s="113"/>
      <c r="G73" s="130"/>
      <c r="H73" s="115"/>
      <c r="I73" s="114"/>
      <c r="J73" s="114"/>
      <c r="K73" s="116"/>
      <c r="L73" s="117"/>
      <c r="M73" s="118"/>
      <c r="N73" s="114"/>
      <c r="O73" s="114"/>
      <c r="P73" s="114"/>
      <c r="Q73" s="119"/>
      <c r="R73" s="119"/>
      <c r="S73" s="117"/>
      <c r="T73" s="91"/>
      <c r="U73" s="91"/>
      <c r="V73" s="91"/>
      <c r="W73" s="91"/>
      <c r="Y73" s="42">
        <f t="shared" si="17"/>
        <v>0</v>
      </c>
      <c r="Z73" s="42">
        <f t="shared" si="3"/>
        <v>0</v>
      </c>
      <c r="AA73" s="42">
        <f t="shared" si="18"/>
        <v>0</v>
      </c>
      <c r="AB73" s="42">
        <f t="shared" si="4"/>
        <v>0</v>
      </c>
      <c r="AC73" s="27">
        <f t="shared" si="5"/>
        <v>0</v>
      </c>
      <c r="AD73" s="27">
        <f t="shared" si="6"/>
        <v>0</v>
      </c>
      <c r="AE73" s="27" t="str">
        <f t="shared" si="19"/>
        <v/>
      </c>
      <c r="AF73" s="27" t="str">
        <f t="shared" si="19"/>
        <v/>
      </c>
      <c r="AG73" s="27" t="str">
        <f t="shared" si="19"/>
        <v/>
      </c>
      <c r="AH73" s="27" t="str">
        <f t="shared" si="19"/>
        <v/>
      </c>
      <c r="AI73" s="27" t="str">
        <f t="shared" si="8"/>
        <v/>
      </c>
      <c r="AJ73" s="27" t="str">
        <f t="shared" si="9"/>
        <v/>
      </c>
      <c r="AK73" s="27" t="str">
        <f t="shared" si="10"/>
        <v/>
      </c>
      <c r="AL73" s="27" t="str">
        <f t="shared" si="11"/>
        <v/>
      </c>
      <c r="AM73" s="27" t="str">
        <f t="shared" si="12"/>
        <v/>
      </c>
      <c r="AN73" s="27" t="str">
        <f t="shared" si="13"/>
        <v/>
      </c>
      <c r="AO73" s="27" t="str">
        <f t="shared" si="14"/>
        <v/>
      </c>
      <c r="AP73" s="27" t="str">
        <f t="shared" si="15"/>
        <v/>
      </c>
      <c r="AR73" s="89">
        <f t="shared" si="16"/>
        <v>51</v>
      </c>
      <c r="AU73" s="61"/>
      <c r="AV73" s="34"/>
      <c r="AW73" s="34"/>
      <c r="AX73" s="34"/>
      <c r="AY73" s="34"/>
      <c r="AZ73" s="34"/>
    </row>
    <row r="74" spans="1:52" ht="20.25" customHeight="1" x14ac:dyDescent="0.45">
      <c r="A74" s="25">
        <v>52</v>
      </c>
      <c r="B74" s="16"/>
      <c r="C74" s="17"/>
      <c r="D74" s="16"/>
      <c r="E74" s="18"/>
      <c r="F74" s="16"/>
      <c r="G74" s="19"/>
      <c r="H74" s="20"/>
      <c r="I74" s="18"/>
      <c r="J74" s="18"/>
      <c r="K74" s="21"/>
      <c r="L74" s="22"/>
      <c r="M74" s="23"/>
      <c r="N74" s="18"/>
      <c r="O74" s="18"/>
      <c r="P74" s="18"/>
      <c r="Q74" s="24"/>
      <c r="R74" s="24"/>
      <c r="S74" s="22"/>
      <c r="T74" s="91"/>
      <c r="U74" s="91"/>
      <c r="V74" s="91"/>
      <c r="W74" s="91"/>
      <c r="Y74" s="42">
        <f t="shared" si="17"/>
        <v>0</v>
      </c>
      <c r="Z74" s="42">
        <f t="shared" si="3"/>
        <v>0</v>
      </c>
      <c r="AA74" s="42">
        <f t="shared" si="18"/>
        <v>0</v>
      </c>
      <c r="AB74" s="42">
        <f t="shared" si="4"/>
        <v>0</v>
      </c>
      <c r="AC74" s="27">
        <f t="shared" si="5"/>
        <v>0</v>
      </c>
      <c r="AD74" s="27">
        <f t="shared" si="6"/>
        <v>0</v>
      </c>
      <c r="AE74" s="27" t="str">
        <f t="shared" si="19"/>
        <v/>
      </c>
      <c r="AF74" s="27" t="str">
        <f t="shared" si="19"/>
        <v/>
      </c>
      <c r="AG74" s="27" t="str">
        <f t="shared" si="19"/>
        <v/>
      </c>
      <c r="AH74" s="27" t="str">
        <f t="shared" si="19"/>
        <v/>
      </c>
      <c r="AI74" s="27" t="str">
        <f t="shared" si="8"/>
        <v/>
      </c>
      <c r="AJ74" s="27" t="str">
        <f t="shared" si="9"/>
        <v/>
      </c>
      <c r="AK74" s="27" t="str">
        <f t="shared" si="10"/>
        <v/>
      </c>
      <c r="AL74" s="27" t="str">
        <f t="shared" si="11"/>
        <v/>
      </c>
      <c r="AM74" s="27" t="str">
        <f t="shared" si="12"/>
        <v/>
      </c>
      <c r="AN74" s="27" t="str">
        <f t="shared" si="13"/>
        <v/>
      </c>
      <c r="AO74" s="27" t="str">
        <f t="shared" si="14"/>
        <v/>
      </c>
      <c r="AP74" s="27" t="str">
        <f t="shared" si="15"/>
        <v/>
      </c>
      <c r="AR74" s="89">
        <f t="shared" si="16"/>
        <v>52</v>
      </c>
      <c r="AU74" s="61"/>
      <c r="AV74" s="34"/>
      <c r="AW74" s="34"/>
      <c r="AX74" s="34"/>
      <c r="AY74" s="34"/>
      <c r="AZ74" s="34"/>
    </row>
    <row r="75" spans="1:52" ht="20.25" customHeight="1" x14ac:dyDescent="0.45">
      <c r="A75" s="25">
        <v>53</v>
      </c>
      <c r="B75" s="16"/>
      <c r="C75" s="17"/>
      <c r="D75" s="16"/>
      <c r="E75" s="18"/>
      <c r="F75" s="16"/>
      <c r="G75" s="19"/>
      <c r="H75" s="20"/>
      <c r="I75" s="18"/>
      <c r="J75" s="18"/>
      <c r="K75" s="21"/>
      <c r="L75" s="22"/>
      <c r="M75" s="23"/>
      <c r="N75" s="18"/>
      <c r="O75" s="18"/>
      <c r="P75" s="18"/>
      <c r="Q75" s="24"/>
      <c r="R75" s="24"/>
      <c r="S75" s="22"/>
      <c r="T75" s="91"/>
      <c r="U75" s="91"/>
      <c r="V75" s="91"/>
      <c r="W75" s="91"/>
      <c r="Y75" s="42">
        <f t="shared" si="17"/>
        <v>0</v>
      </c>
      <c r="Z75" s="42">
        <f t="shared" si="3"/>
        <v>0</v>
      </c>
      <c r="AA75" s="42">
        <f t="shared" si="18"/>
        <v>0</v>
      </c>
      <c r="AB75" s="42">
        <f t="shared" si="4"/>
        <v>0</v>
      </c>
      <c r="AC75" s="27">
        <f t="shared" si="5"/>
        <v>0</v>
      </c>
      <c r="AD75" s="27">
        <f t="shared" si="6"/>
        <v>0</v>
      </c>
      <c r="AE75" s="27" t="str">
        <f t="shared" si="19"/>
        <v/>
      </c>
      <c r="AF75" s="27" t="str">
        <f t="shared" si="19"/>
        <v/>
      </c>
      <c r="AG75" s="27" t="str">
        <f t="shared" si="19"/>
        <v/>
      </c>
      <c r="AH75" s="27" t="str">
        <f t="shared" si="19"/>
        <v/>
      </c>
      <c r="AI75" s="27" t="str">
        <f t="shared" si="8"/>
        <v/>
      </c>
      <c r="AJ75" s="27" t="str">
        <f t="shared" si="9"/>
        <v/>
      </c>
      <c r="AK75" s="27" t="str">
        <f t="shared" si="10"/>
        <v/>
      </c>
      <c r="AL75" s="27" t="str">
        <f t="shared" si="11"/>
        <v/>
      </c>
      <c r="AM75" s="27" t="str">
        <f t="shared" si="12"/>
        <v/>
      </c>
      <c r="AN75" s="27" t="str">
        <f t="shared" si="13"/>
        <v/>
      </c>
      <c r="AO75" s="27" t="str">
        <f t="shared" si="14"/>
        <v/>
      </c>
      <c r="AP75" s="27" t="str">
        <f t="shared" si="15"/>
        <v/>
      </c>
      <c r="AR75" s="89">
        <f t="shared" si="16"/>
        <v>53</v>
      </c>
      <c r="AU75" s="61"/>
      <c r="AV75" s="34"/>
      <c r="AW75" s="34"/>
      <c r="AX75" s="34"/>
      <c r="AY75" s="34"/>
      <c r="AZ75" s="34"/>
    </row>
    <row r="76" spans="1:52" ht="20.25" customHeight="1" x14ac:dyDescent="0.45">
      <c r="A76" s="25">
        <v>54</v>
      </c>
      <c r="B76" s="16"/>
      <c r="C76" s="17"/>
      <c r="D76" s="16"/>
      <c r="E76" s="18"/>
      <c r="F76" s="16"/>
      <c r="G76" s="19"/>
      <c r="H76" s="20"/>
      <c r="I76" s="18"/>
      <c r="J76" s="18"/>
      <c r="K76" s="21"/>
      <c r="L76" s="22"/>
      <c r="M76" s="23"/>
      <c r="N76" s="18"/>
      <c r="O76" s="18"/>
      <c r="P76" s="18"/>
      <c r="Q76" s="24"/>
      <c r="R76" s="24"/>
      <c r="S76" s="22"/>
      <c r="T76" s="91"/>
      <c r="U76" s="91"/>
      <c r="V76" s="91"/>
      <c r="W76" s="91"/>
      <c r="Y76" s="42">
        <f t="shared" si="17"/>
        <v>0</v>
      </c>
      <c r="Z76" s="42">
        <f t="shared" si="3"/>
        <v>0</v>
      </c>
      <c r="AA76" s="42">
        <f t="shared" si="18"/>
        <v>0</v>
      </c>
      <c r="AB76" s="42">
        <f t="shared" si="4"/>
        <v>0</v>
      </c>
      <c r="AC76" s="27">
        <f t="shared" si="5"/>
        <v>0</v>
      </c>
      <c r="AD76" s="27">
        <f t="shared" si="6"/>
        <v>0</v>
      </c>
      <c r="AE76" s="27" t="str">
        <f t="shared" si="19"/>
        <v/>
      </c>
      <c r="AF76" s="27" t="str">
        <f t="shared" si="19"/>
        <v/>
      </c>
      <c r="AG76" s="27" t="str">
        <f t="shared" si="19"/>
        <v/>
      </c>
      <c r="AH76" s="27" t="str">
        <f t="shared" si="19"/>
        <v/>
      </c>
      <c r="AI76" s="27" t="str">
        <f t="shared" si="8"/>
        <v/>
      </c>
      <c r="AJ76" s="27" t="str">
        <f t="shared" si="9"/>
        <v/>
      </c>
      <c r="AK76" s="27" t="str">
        <f t="shared" si="10"/>
        <v/>
      </c>
      <c r="AL76" s="27" t="str">
        <f t="shared" si="11"/>
        <v/>
      </c>
      <c r="AM76" s="27" t="str">
        <f t="shared" si="12"/>
        <v/>
      </c>
      <c r="AN76" s="27" t="str">
        <f t="shared" si="13"/>
        <v/>
      </c>
      <c r="AO76" s="27" t="str">
        <f t="shared" si="14"/>
        <v/>
      </c>
      <c r="AP76" s="27" t="str">
        <f t="shared" si="15"/>
        <v/>
      </c>
      <c r="AR76" s="89">
        <f t="shared" si="16"/>
        <v>54</v>
      </c>
      <c r="AU76" s="61"/>
      <c r="AV76" s="34"/>
      <c r="AW76" s="34"/>
      <c r="AX76" s="34"/>
      <c r="AY76" s="34"/>
      <c r="AZ76" s="34"/>
    </row>
    <row r="77" spans="1:52" ht="20.25" customHeight="1" x14ac:dyDescent="0.45">
      <c r="A77" s="25">
        <v>55</v>
      </c>
      <c r="B77" s="16"/>
      <c r="C77" s="17"/>
      <c r="D77" s="16"/>
      <c r="E77" s="18"/>
      <c r="F77" s="16"/>
      <c r="G77" s="19"/>
      <c r="H77" s="20"/>
      <c r="I77" s="18"/>
      <c r="J77" s="18"/>
      <c r="K77" s="21"/>
      <c r="L77" s="22"/>
      <c r="M77" s="23"/>
      <c r="N77" s="18"/>
      <c r="O77" s="18"/>
      <c r="P77" s="18"/>
      <c r="Q77" s="24"/>
      <c r="R77" s="24"/>
      <c r="S77" s="22"/>
      <c r="T77" s="91"/>
      <c r="U77" s="91"/>
      <c r="V77" s="91"/>
      <c r="W77" s="91"/>
      <c r="Y77" s="42">
        <f t="shared" si="17"/>
        <v>0</v>
      </c>
      <c r="Z77" s="42">
        <f t="shared" si="3"/>
        <v>0</v>
      </c>
      <c r="AA77" s="42">
        <f t="shared" si="18"/>
        <v>0</v>
      </c>
      <c r="AB77" s="42">
        <f t="shared" si="4"/>
        <v>0</v>
      </c>
      <c r="AC77" s="27">
        <f t="shared" si="5"/>
        <v>0</v>
      </c>
      <c r="AD77" s="27">
        <f t="shared" si="6"/>
        <v>0</v>
      </c>
      <c r="AE77" s="27" t="str">
        <f t="shared" si="19"/>
        <v/>
      </c>
      <c r="AF77" s="27" t="str">
        <f t="shared" si="19"/>
        <v/>
      </c>
      <c r="AG77" s="27" t="str">
        <f t="shared" si="19"/>
        <v/>
      </c>
      <c r="AH77" s="27" t="str">
        <f t="shared" si="19"/>
        <v/>
      </c>
      <c r="AI77" s="27" t="str">
        <f t="shared" si="8"/>
        <v/>
      </c>
      <c r="AJ77" s="27" t="str">
        <f t="shared" si="9"/>
        <v/>
      </c>
      <c r="AK77" s="27" t="str">
        <f t="shared" si="10"/>
        <v/>
      </c>
      <c r="AL77" s="27" t="str">
        <f t="shared" si="11"/>
        <v/>
      </c>
      <c r="AM77" s="27" t="str">
        <f t="shared" si="12"/>
        <v/>
      </c>
      <c r="AN77" s="27" t="str">
        <f t="shared" si="13"/>
        <v/>
      </c>
      <c r="AO77" s="27" t="str">
        <f t="shared" si="14"/>
        <v/>
      </c>
      <c r="AP77" s="27" t="str">
        <f t="shared" si="15"/>
        <v/>
      </c>
      <c r="AR77" s="89">
        <f t="shared" si="16"/>
        <v>55</v>
      </c>
      <c r="AU77" s="61"/>
      <c r="AV77" s="34"/>
      <c r="AW77" s="34"/>
      <c r="AX77" s="34"/>
      <c r="AY77" s="34"/>
      <c r="AZ77" s="34"/>
    </row>
    <row r="78" spans="1:52" ht="20.25" customHeight="1" x14ac:dyDescent="0.45">
      <c r="A78" s="25">
        <v>56</v>
      </c>
      <c r="B78" s="16"/>
      <c r="C78" s="17"/>
      <c r="D78" s="16"/>
      <c r="E78" s="18"/>
      <c r="F78" s="16"/>
      <c r="G78" s="19"/>
      <c r="H78" s="20"/>
      <c r="I78" s="18"/>
      <c r="J78" s="18"/>
      <c r="K78" s="21"/>
      <c r="L78" s="22"/>
      <c r="M78" s="23"/>
      <c r="N78" s="18"/>
      <c r="O78" s="18"/>
      <c r="P78" s="18"/>
      <c r="Q78" s="24"/>
      <c r="R78" s="24"/>
      <c r="S78" s="22"/>
      <c r="T78" s="91"/>
      <c r="U78" s="91"/>
      <c r="V78" s="91"/>
      <c r="W78" s="91"/>
      <c r="Y78" s="42">
        <f t="shared" si="17"/>
        <v>0</v>
      </c>
      <c r="Z78" s="42">
        <f t="shared" si="3"/>
        <v>0</v>
      </c>
      <c r="AA78" s="42">
        <f t="shared" si="18"/>
        <v>0</v>
      </c>
      <c r="AB78" s="42">
        <f t="shared" si="4"/>
        <v>0</v>
      </c>
      <c r="AC78" s="27">
        <f t="shared" si="5"/>
        <v>0</v>
      </c>
      <c r="AD78" s="27">
        <f t="shared" si="6"/>
        <v>0</v>
      </c>
      <c r="AE78" s="27" t="str">
        <f t="shared" si="19"/>
        <v/>
      </c>
      <c r="AF78" s="27" t="str">
        <f t="shared" si="19"/>
        <v/>
      </c>
      <c r="AG78" s="27" t="str">
        <f t="shared" si="19"/>
        <v/>
      </c>
      <c r="AH78" s="27" t="str">
        <f t="shared" si="19"/>
        <v/>
      </c>
      <c r="AI78" s="27" t="str">
        <f t="shared" si="8"/>
        <v/>
      </c>
      <c r="AJ78" s="27" t="str">
        <f t="shared" si="9"/>
        <v/>
      </c>
      <c r="AK78" s="27" t="str">
        <f t="shared" si="10"/>
        <v/>
      </c>
      <c r="AL78" s="27" t="str">
        <f t="shared" si="11"/>
        <v/>
      </c>
      <c r="AM78" s="27" t="str">
        <f t="shared" si="12"/>
        <v/>
      </c>
      <c r="AN78" s="27" t="str">
        <f t="shared" si="13"/>
        <v/>
      </c>
      <c r="AO78" s="27" t="str">
        <f t="shared" si="14"/>
        <v/>
      </c>
      <c r="AP78" s="27" t="str">
        <f t="shared" si="15"/>
        <v/>
      </c>
      <c r="AR78" s="89">
        <f t="shared" si="16"/>
        <v>56</v>
      </c>
      <c r="AU78" s="61"/>
      <c r="AV78" s="34"/>
      <c r="AW78" s="34"/>
      <c r="AX78" s="34"/>
      <c r="AY78" s="34"/>
      <c r="AZ78" s="34"/>
    </row>
    <row r="79" spans="1:52" ht="20.25" customHeight="1" x14ac:dyDescent="0.45">
      <c r="A79" s="25">
        <v>57</v>
      </c>
      <c r="B79" s="16"/>
      <c r="C79" s="17"/>
      <c r="D79" s="16"/>
      <c r="E79" s="18"/>
      <c r="F79" s="16"/>
      <c r="G79" s="19"/>
      <c r="H79" s="20"/>
      <c r="I79" s="18"/>
      <c r="J79" s="18"/>
      <c r="K79" s="21"/>
      <c r="L79" s="22"/>
      <c r="M79" s="23"/>
      <c r="N79" s="18"/>
      <c r="O79" s="18"/>
      <c r="P79" s="18"/>
      <c r="Q79" s="24"/>
      <c r="R79" s="24"/>
      <c r="S79" s="22"/>
      <c r="T79" s="91"/>
      <c r="U79" s="91"/>
      <c r="V79" s="91"/>
      <c r="W79" s="91"/>
      <c r="Y79" s="42">
        <f t="shared" si="17"/>
        <v>0</v>
      </c>
      <c r="Z79" s="42">
        <f t="shared" si="3"/>
        <v>0</v>
      </c>
      <c r="AA79" s="42">
        <f t="shared" si="18"/>
        <v>0</v>
      </c>
      <c r="AB79" s="42">
        <f t="shared" si="4"/>
        <v>0</v>
      </c>
      <c r="AC79" s="27">
        <f t="shared" si="5"/>
        <v>0</v>
      </c>
      <c r="AD79" s="27">
        <f t="shared" si="6"/>
        <v>0</v>
      </c>
      <c r="AE79" s="27" t="str">
        <f t="shared" si="19"/>
        <v/>
      </c>
      <c r="AF79" s="27" t="str">
        <f t="shared" si="19"/>
        <v/>
      </c>
      <c r="AG79" s="27" t="str">
        <f t="shared" si="19"/>
        <v/>
      </c>
      <c r="AH79" s="27" t="str">
        <f t="shared" si="19"/>
        <v/>
      </c>
      <c r="AI79" s="27" t="str">
        <f t="shared" si="8"/>
        <v/>
      </c>
      <c r="AJ79" s="27" t="str">
        <f t="shared" si="9"/>
        <v/>
      </c>
      <c r="AK79" s="27" t="str">
        <f t="shared" si="10"/>
        <v/>
      </c>
      <c r="AL79" s="27" t="str">
        <f t="shared" si="11"/>
        <v/>
      </c>
      <c r="AM79" s="27" t="str">
        <f t="shared" si="12"/>
        <v/>
      </c>
      <c r="AN79" s="27" t="str">
        <f t="shared" si="13"/>
        <v/>
      </c>
      <c r="AO79" s="27" t="str">
        <f t="shared" si="14"/>
        <v/>
      </c>
      <c r="AP79" s="27" t="str">
        <f t="shared" si="15"/>
        <v/>
      </c>
      <c r="AR79" s="89">
        <f t="shared" si="16"/>
        <v>57</v>
      </c>
      <c r="AU79" s="61"/>
      <c r="AV79" s="34"/>
      <c r="AW79" s="34"/>
      <c r="AX79" s="34"/>
      <c r="AY79" s="34"/>
      <c r="AZ79" s="34"/>
    </row>
    <row r="80" spans="1:52" ht="20.25" customHeight="1" x14ac:dyDescent="0.45">
      <c r="A80" s="25">
        <v>58</v>
      </c>
      <c r="B80" s="16"/>
      <c r="C80" s="17"/>
      <c r="D80" s="16"/>
      <c r="E80" s="18"/>
      <c r="F80" s="16"/>
      <c r="G80" s="19"/>
      <c r="H80" s="20"/>
      <c r="I80" s="18"/>
      <c r="J80" s="18"/>
      <c r="K80" s="21"/>
      <c r="L80" s="22"/>
      <c r="M80" s="23"/>
      <c r="N80" s="18"/>
      <c r="O80" s="18"/>
      <c r="P80" s="18"/>
      <c r="Q80" s="24"/>
      <c r="R80" s="24"/>
      <c r="S80" s="22"/>
      <c r="T80" s="91"/>
      <c r="U80" s="91"/>
      <c r="V80" s="91"/>
      <c r="W80" s="91"/>
      <c r="Y80" s="42">
        <f t="shared" si="17"/>
        <v>0</v>
      </c>
      <c r="Z80" s="42">
        <f t="shared" si="3"/>
        <v>0</v>
      </c>
      <c r="AA80" s="42">
        <f t="shared" si="18"/>
        <v>0</v>
      </c>
      <c r="AB80" s="42">
        <f t="shared" si="4"/>
        <v>0</v>
      </c>
      <c r="AC80" s="27">
        <f t="shared" si="5"/>
        <v>0</v>
      </c>
      <c r="AD80" s="27">
        <f t="shared" si="6"/>
        <v>0</v>
      </c>
      <c r="AE80" s="27" t="str">
        <f t="shared" si="19"/>
        <v/>
      </c>
      <c r="AF80" s="27" t="str">
        <f t="shared" si="19"/>
        <v/>
      </c>
      <c r="AG80" s="27" t="str">
        <f t="shared" si="19"/>
        <v/>
      </c>
      <c r="AH80" s="27" t="str">
        <f t="shared" si="19"/>
        <v/>
      </c>
      <c r="AI80" s="27" t="str">
        <f t="shared" si="8"/>
        <v/>
      </c>
      <c r="AJ80" s="27" t="str">
        <f t="shared" si="9"/>
        <v/>
      </c>
      <c r="AK80" s="27" t="str">
        <f t="shared" si="10"/>
        <v/>
      </c>
      <c r="AL80" s="27" t="str">
        <f t="shared" si="11"/>
        <v/>
      </c>
      <c r="AM80" s="27" t="str">
        <f t="shared" si="12"/>
        <v/>
      </c>
      <c r="AN80" s="27" t="str">
        <f t="shared" si="13"/>
        <v/>
      </c>
      <c r="AO80" s="27" t="str">
        <f t="shared" si="14"/>
        <v/>
      </c>
      <c r="AP80" s="27" t="str">
        <f t="shared" si="15"/>
        <v/>
      </c>
      <c r="AR80" s="89">
        <f t="shared" si="16"/>
        <v>58</v>
      </c>
      <c r="AU80" s="61"/>
      <c r="AV80" s="34"/>
    </row>
    <row r="81" spans="1:48" ht="20.25" customHeight="1" x14ac:dyDescent="0.45">
      <c r="A81" s="25">
        <v>59</v>
      </c>
      <c r="B81" s="16"/>
      <c r="C81" s="17"/>
      <c r="D81" s="16"/>
      <c r="E81" s="18"/>
      <c r="F81" s="16"/>
      <c r="G81" s="19"/>
      <c r="H81" s="20"/>
      <c r="I81" s="18"/>
      <c r="J81" s="18"/>
      <c r="K81" s="21"/>
      <c r="L81" s="22"/>
      <c r="M81" s="23"/>
      <c r="N81" s="18"/>
      <c r="O81" s="18"/>
      <c r="P81" s="18"/>
      <c r="Q81" s="24"/>
      <c r="R81" s="24"/>
      <c r="S81" s="22"/>
      <c r="T81" s="91"/>
      <c r="U81" s="91"/>
      <c r="V81" s="91"/>
      <c r="W81" s="91"/>
      <c r="Y81" s="42">
        <f t="shared" si="17"/>
        <v>0</v>
      </c>
      <c r="Z81" s="42">
        <f t="shared" si="3"/>
        <v>0</v>
      </c>
      <c r="AA81" s="42">
        <f t="shared" si="18"/>
        <v>0</v>
      </c>
      <c r="AB81" s="42">
        <f t="shared" si="4"/>
        <v>0</v>
      </c>
      <c r="AC81" s="27">
        <f t="shared" si="5"/>
        <v>0</v>
      </c>
      <c r="AD81" s="27">
        <f t="shared" si="6"/>
        <v>0</v>
      </c>
      <c r="AE81" s="27" t="str">
        <f t="shared" si="19"/>
        <v/>
      </c>
      <c r="AF81" s="27" t="str">
        <f t="shared" si="19"/>
        <v/>
      </c>
      <c r="AG81" s="27" t="str">
        <f t="shared" si="19"/>
        <v/>
      </c>
      <c r="AH81" s="27" t="str">
        <f t="shared" si="19"/>
        <v/>
      </c>
      <c r="AI81" s="27" t="str">
        <f t="shared" si="8"/>
        <v/>
      </c>
      <c r="AJ81" s="27" t="str">
        <f t="shared" si="9"/>
        <v/>
      </c>
      <c r="AK81" s="27" t="str">
        <f t="shared" si="10"/>
        <v/>
      </c>
      <c r="AL81" s="27" t="str">
        <f t="shared" si="11"/>
        <v/>
      </c>
      <c r="AM81" s="27" t="str">
        <f t="shared" si="12"/>
        <v/>
      </c>
      <c r="AN81" s="27" t="str">
        <f t="shared" si="13"/>
        <v/>
      </c>
      <c r="AO81" s="27" t="str">
        <f t="shared" si="14"/>
        <v/>
      </c>
      <c r="AP81" s="27" t="str">
        <f t="shared" si="15"/>
        <v/>
      </c>
      <c r="AR81" s="89">
        <f t="shared" si="16"/>
        <v>59</v>
      </c>
      <c r="AU81" s="61"/>
      <c r="AV81" s="34"/>
    </row>
    <row r="82" spans="1:48" ht="20.25" customHeight="1" x14ac:dyDescent="0.45">
      <c r="A82" s="25">
        <v>60</v>
      </c>
      <c r="B82" s="16"/>
      <c r="C82" s="17"/>
      <c r="D82" s="16"/>
      <c r="E82" s="18"/>
      <c r="F82" s="16"/>
      <c r="G82" s="19"/>
      <c r="H82" s="20"/>
      <c r="I82" s="18"/>
      <c r="J82" s="18"/>
      <c r="K82" s="21"/>
      <c r="L82" s="22"/>
      <c r="M82" s="23"/>
      <c r="N82" s="18"/>
      <c r="O82" s="18"/>
      <c r="P82" s="18"/>
      <c r="Q82" s="24"/>
      <c r="R82" s="24"/>
      <c r="S82" s="22"/>
      <c r="T82" s="91"/>
      <c r="U82" s="91"/>
      <c r="V82" s="91"/>
      <c r="W82" s="91"/>
      <c r="Y82" s="42">
        <f t="shared" si="17"/>
        <v>0</v>
      </c>
      <c r="Z82" s="42">
        <f t="shared" si="3"/>
        <v>0</v>
      </c>
      <c r="AA82" s="42">
        <f t="shared" si="18"/>
        <v>0</v>
      </c>
      <c r="AB82" s="42">
        <f t="shared" si="4"/>
        <v>0</v>
      </c>
      <c r="AC82" s="27">
        <f t="shared" si="5"/>
        <v>0</v>
      </c>
      <c r="AD82" s="27">
        <f t="shared" si="6"/>
        <v>0</v>
      </c>
      <c r="AE82" s="27" t="str">
        <f t="shared" si="19"/>
        <v/>
      </c>
      <c r="AF82" s="27" t="str">
        <f t="shared" si="19"/>
        <v/>
      </c>
      <c r="AG82" s="27" t="str">
        <f t="shared" si="19"/>
        <v/>
      </c>
      <c r="AH82" s="27" t="str">
        <f t="shared" si="19"/>
        <v/>
      </c>
      <c r="AI82" s="27" t="str">
        <f t="shared" si="8"/>
        <v/>
      </c>
      <c r="AJ82" s="27" t="str">
        <f t="shared" si="9"/>
        <v/>
      </c>
      <c r="AK82" s="27" t="str">
        <f t="shared" si="10"/>
        <v/>
      </c>
      <c r="AL82" s="27" t="str">
        <f t="shared" si="11"/>
        <v/>
      </c>
      <c r="AM82" s="27" t="str">
        <f t="shared" si="12"/>
        <v/>
      </c>
      <c r="AN82" s="27" t="str">
        <f t="shared" si="13"/>
        <v/>
      </c>
      <c r="AO82" s="27" t="str">
        <f t="shared" si="14"/>
        <v/>
      </c>
      <c r="AP82" s="27" t="str">
        <f t="shared" si="15"/>
        <v/>
      </c>
      <c r="AR82" s="89">
        <f t="shared" si="16"/>
        <v>60</v>
      </c>
    </row>
    <row r="83" spans="1:48" ht="20.25" customHeight="1" x14ac:dyDescent="0.45">
      <c r="A83" s="25">
        <v>61</v>
      </c>
      <c r="B83" s="16"/>
      <c r="C83" s="17"/>
      <c r="D83" s="16"/>
      <c r="E83" s="18"/>
      <c r="F83" s="16"/>
      <c r="G83" s="19"/>
      <c r="H83" s="20"/>
      <c r="I83" s="18"/>
      <c r="J83" s="18"/>
      <c r="K83" s="21"/>
      <c r="L83" s="22"/>
      <c r="M83" s="23"/>
      <c r="N83" s="18"/>
      <c r="O83" s="18"/>
      <c r="P83" s="18"/>
      <c r="Q83" s="24"/>
      <c r="R83" s="24"/>
      <c r="S83" s="22"/>
      <c r="T83" s="91"/>
      <c r="U83" s="91"/>
      <c r="V83" s="91"/>
      <c r="W83" s="91"/>
      <c r="Y83" s="42">
        <f t="shared" si="17"/>
        <v>0</v>
      </c>
      <c r="Z83" s="42">
        <f t="shared" si="3"/>
        <v>0</v>
      </c>
      <c r="AA83" s="42">
        <f t="shared" si="18"/>
        <v>0</v>
      </c>
      <c r="AB83" s="42">
        <f t="shared" si="4"/>
        <v>0</v>
      </c>
      <c r="AC83" s="27">
        <f t="shared" si="5"/>
        <v>0</v>
      </c>
      <c r="AD83" s="27">
        <f t="shared" si="6"/>
        <v>0</v>
      </c>
      <c r="AE83" s="27" t="str">
        <f t="shared" si="19"/>
        <v/>
      </c>
      <c r="AF83" s="27" t="str">
        <f t="shared" si="19"/>
        <v/>
      </c>
      <c r="AG83" s="27" t="str">
        <f t="shared" si="19"/>
        <v/>
      </c>
      <c r="AH83" s="27" t="str">
        <f t="shared" si="19"/>
        <v/>
      </c>
      <c r="AI83" s="27" t="str">
        <f t="shared" si="8"/>
        <v/>
      </c>
      <c r="AJ83" s="27" t="str">
        <f t="shared" si="9"/>
        <v/>
      </c>
      <c r="AK83" s="27" t="str">
        <f t="shared" si="10"/>
        <v/>
      </c>
      <c r="AL83" s="27" t="str">
        <f t="shared" si="11"/>
        <v/>
      </c>
      <c r="AM83" s="27" t="str">
        <f t="shared" si="12"/>
        <v/>
      </c>
      <c r="AN83" s="27" t="str">
        <f t="shared" si="13"/>
        <v/>
      </c>
      <c r="AO83" s="27" t="str">
        <f t="shared" si="14"/>
        <v/>
      </c>
      <c r="AP83" s="27" t="str">
        <f t="shared" si="15"/>
        <v/>
      </c>
      <c r="AR83" s="89">
        <f t="shared" si="16"/>
        <v>61</v>
      </c>
    </row>
    <row r="84" spans="1:48" ht="20.25" customHeight="1" x14ac:dyDescent="0.45">
      <c r="A84" s="25">
        <v>62</v>
      </c>
      <c r="B84" s="16"/>
      <c r="C84" s="17"/>
      <c r="D84" s="16"/>
      <c r="E84" s="18"/>
      <c r="F84" s="16"/>
      <c r="G84" s="19"/>
      <c r="H84" s="20"/>
      <c r="I84" s="18"/>
      <c r="J84" s="18"/>
      <c r="K84" s="21"/>
      <c r="L84" s="22"/>
      <c r="M84" s="23"/>
      <c r="N84" s="18"/>
      <c r="O84" s="18"/>
      <c r="P84" s="18"/>
      <c r="Q84" s="24"/>
      <c r="R84" s="24"/>
      <c r="S84" s="22"/>
      <c r="T84" s="91"/>
      <c r="U84" s="91"/>
      <c r="V84" s="91"/>
      <c r="W84" s="91"/>
      <c r="Y84" s="42">
        <f t="shared" si="17"/>
        <v>0</v>
      </c>
      <c r="Z84" s="42">
        <f t="shared" si="3"/>
        <v>0</v>
      </c>
      <c r="AA84" s="42">
        <f t="shared" si="18"/>
        <v>0</v>
      </c>
      <c r="AB84" s="42">
        <f t="shared" si="4"/>
        <v>0</v>
      </c>
      <c r="AC84" s="27">
        <f t="shared" si="5"/>
        <v>0</v>
      </c>
      <c r="AD84" s="27">
        <f t="shared" si="6"/>
        <v>0</v>
      </c>
      <c r="AE84" s="27" t="str">
        <f t="shared" si="19"/>
        <v/>
      </c>
      <c r="AF84" s="27" t="str">
        <f t="shared" si="19"/>
        <v/>
      </c>
      <c r="AG84" s="27" t="str">
        <f t="shared" si="19"/>
        <v/>
      </c>
      <c r="AH84" s="27" t="str">
        <f t="shared" si="19"/>
        <v/>
      </c>
      <c r="AI84" s="27" t="str">
        <f t="shared" si="8"/>
        <v/>
      </c>
      <c r="AJ84" s="27" t="str">
        <f t="shared" si="9"/>
        <v/>
      </c>
      <c r="AK84" s="27" t="str">
        <f t="shared" si="10"/>
        <v/>
      </c>
      <c r="AL84" s="27" t="str">
        <f t="shared" si="11"/>
        <v/>
      </c>
      <c r="AM84" s="27" t="str">
        <f t="shared" si="12"/>
        <v/>
      </c>
      <c r="AN84" s="27" t="str">
        <f t="shared" si="13"/>
        <v/>
      </c>
      <c r="AO84" s="27" t="str">
        <f t="shared" si="14"/>
        <v/>
      </c>
      <c r="AP84" s="27" t="str">
        <f t="shared" si="15"/>
        <v/>
      </c>
      <c r="AR84" s="89">
        <f t="shared" si="16"/>
        <v>62</v>
      </c>
    </row>
    <row r="85" spans="1:48" ht="20.25" customHeight="1" x14ac:dyDescent="0.45">
      <c r="A85" s="25">
        <v>63</v>
      </c>
      <c r="B85" s="16"/>
      <c r="C85" s="17"/>
      <c r="D85" s="16"/>
      <c r="E85" s="18"/>
      <c r="F85" s="16"/>
      <c r="G85" s="19"/>
      <c r="H85" s="20"/>
      <c r="I85" s="18"/>
      <c r="J85" s="18"/>
      <c r="K85" s="21"/>
      <c r="L85" s="22"/>
      <c r="M85" s="23"/>
      <c r="N85" s="18"/>
      <c r="O85" s="18"/>
      <c r="P85" s="18"/>
      <c r="Q85" s="24"/>
      <c r="R85" s="24"/>
      <c r="S85" s="22"/>
      <c r="T85" s="91"/>
      <c r="U85" s="91"/>
      <c r="V85" s="91"/>
      <c r="W85" s="91"/>
      <c r="Y85" s="42">
        <f t="shared" si="17"/>
        <v>0</v>
      </c>
      <c r="Z85" s="42">
        <f t="shared" si="3"/>
        <v>0</v>
      </c>
      <c r="AA85" s="42">
        <f t="shared" si="18"/>
        <v>0</v>
      </c>
      <c r="AB85" s="42">
        <f t="shared" si="4"/>
        <v>0</v>
      </c>
      <c r="AC85" s="27">
        <f t="shared" si="5"/>
        <v>0</v>
      </c>
      <c r="AD85" s="27">
        <f t="shared" si="6"/>
        <v>0</v>
      </c>
      <c r="AE85" s="27" t="str">
        <f t="shared" si="19"/>
        <v/>
      </c>
      <c r="AF85" s="27" t="str">
        <f t="shared" si="19"/>
        <v/>
      </c>
      <c r="AG85" s="27" t="str">
        <f t="shared" si="19"/>
        <v/>
      </c>
      <c r="AH85" s="27" t="str">
        <f t="shared" si="19"/>
        <v/>
      </c>
      <c r="AI85" s="27" t="str">
        <f t="shared" si="8"/>
        <v/>
      </c>
      <c r="AJ85" s="27" t="str">
        <f t="shared" si="9"/>
        <v/>
      </c>
      <c r="AK85" s="27" t="str">
        <f t="shared" si="10"/>
        <v/>
      </c>
      <c r="AL85" s="27" t="str">
        <f t="shared" si="11"/>
        <v/>
      </c>
      <c r="AM85" s="27" t="str">
        <f t="shared" si="12"/>
        <v/>
      </c>
      <c r="AN85" s="27" t="str">
        <f t="shared" si="13"/>
        <v/>
      </c>
      <c r="AO85" s="27" t="str">
        <f t="shared" si="14"/>
        <v/>
      </c>
      <c r="AP85" s="27" t="str">
        <f t="shared" si="15"/>
        <v/>
      </c>
      <c r="AR85" s="89">
        <f t="shared" si="16"/>
        <v>63</v>
      </c>
    </row>
    <row r="86" spans="1:48" ht="20.25" customHeight="1" x14ac:dyDescent="0.45">
      <c r="A86" s="25">
        <v>64</v>
      </c>
      <c r="B86" s="16"/>
      <c r="C86" s="17"/>
      <c r="D86" s="16"/>
      <c r="E86" s="18"/>
      <c r="F86" s="16"/>
      <c r="G86" s="19"/>
      <c r="H86" s="20"/>
      <c r="I86" s="18"/>
      <c r="J86" s="18"/>
      <c r="K86" s="21"/>
      <c r="L86" s="22"/>
      <c r="M86" s="23"/>
      <c r="N86" s="18"/>
      <c r="O86" s="18"/>
      <c r="P86" s="18"/>
      <c r="Q86" s="24"/>
      <c r="R86" s="24"/>
      <c r="S86" s="22"/>
      <c r="T86" s="91"/>
      <c r="U86" s="91"/>
      <c r="V86" s="91"/>
      <c r="W86" s="91"/>
      <c r="Y86" s="42">
        <f t="shared" si="17"/>
        <v>0</v>
      </c>
      <c r="Z86" s="42">
        <f t="shared" si="3"/>
        <v>0</v>
      </c>
      <c r="AA86" s="42">
        <f t="shared" si="18"/>
        <v>0</v>
      </c>
      <c r="AB86" s="42">
        <f t="shared" si="4"/>
        <v>0</v>
      </c>
      <c r="AC86" s="27">
        <f t="shared" si="5"/>
        <v>0</v>
      </c>
      <c r="AD86" s="27">
        <f t="shared" si="6"/>
        <v>0</v>
      </c>
      <c r="AE86" s="27" t="str">
        <f t="shared" si="19"/>
        <v/>
      </c>
      <c r="AF86" s="27" t="str">
        <f t="shared" si="19"/>
        <v/>
      </c>
      <c r="AG86" s="27" t="str">
        <f t="shared" si="19"/>
        <v/>
      </c>
      <c r="AH86" s="27" t="str">
        <f t="shared" si="19"/>
        <v/>
      </c>
      <c r="AI86" s="27" t="str">
        <f t="shared" si="8"/>
        <v/>
      </c>
      <c r="AJ86" s="27" t="str">
        <f t="shared" si="9"/>
        <v/>
      </c>
      <c r="AK86" s="27" t="str">
        <f t="shared" si="10"/>
        <v/>
      </c>
      <c r="AL86" s="27" t="str">
        <f t="shared" si="11"/>
        <v/>
      </c>
      <c r="AM86" s="27" t="str">
        <f t="shared" si="12"/>
        <v/>
      </c>
      <c r="AN86" s="27" t="str">
        <f t="shared" si="13"/>
        <v/>
      </c>
      <c r="AO86" s="27" t="str">
        <f t="shared" si="14"/>
        <v/>
      </c>
      <c r="AP86" s="27" t="str">
        <f t="shared" si="15"/>
        <v/>
      </c>
      <c r="AR86" s="89">
        <f t="shared" si="16"/>
        <v>64</v>
      </c>
    </row>
    <row r="87" spans="1:48" ht="20.25" customHeight="1" x14ac:dyDescent="0.45">
      <c r="A87" s="25">
        <v>65</v>
      </c>
      <c r="B87" s="16"/>
      <c r="C87" s="17"/>
      <c r="D87" s="16"/>
      <c r="E87" s="18"/>
      <c r="F87" s="16"/>
      <c r="G87" s="19"/>
      <c r="H87" s="20"/>
      <c r="I87" s="18"/>
      <c r="J87" s="18"/>
      <c r="K87" s="21"/>
      <c r="L87" s="22"/>
      <c r="M87" s="23"/>
      <c r="N87" s="18"/>
      <c r="O87" s="18"/>
      <c r="P87" s="18"/>
      <c r="Q87" s="24"/>
      <c r="R87" s="24"/>
      <c r="S87" s="22"/>
      <c r="T87" s="91"/>
      <c r="U87" s="91"/>
      <c r="V87" s="91"/>
      <c r="W87" s="91"/>
      <c r="Y87" s="42">
        <f t="shared" si="17"/>
        <v>0</v>
      </c>
      <c r="Z87" s="42">
        <f t="shared" si="3"/>
        <v>0</v>
      </c>
      <c r="AA87" s="42">
        <f t="shared" si="18"/>
        <v>0</v>
      </c>
      <c r="AB87" s="42">
        <f t="shared" si="4"/>
        <v>0</v>
      </c>
      <c r="AC87" s="27">
        <f t="shared" si="5"/>
        <v>0</v>
      </c>
      <c r="AD87" s="27">
        <f t="shared" si="6"/>
        <v>0</v>
      </c>
      <c r="AE87" s="27" t="str">
        <f t="shared" ref="AE87:AH118" si="20">IF(H87="","",VLOOKUP(H87+1000*$B87,IF($B87=1,$BA$5:$BA$24,$BB$5:$BB$24),1,0))</f>
        <v/>
      </c>
      <c r="AF87" s="27" t="str">
        <f t="shared" si="20"/>
        <v/>
      </c>
      <c r="AG87" s="27" t="str">
        <f t="shared" si="20"/>
        <v/>
      </c>
      <c r="AH87" s="27" t="str">
        <f t="shared" si="20"/>
        <v/>
      </c>
      <c r="AI87" s="27" t="str">
        <f t="shared" ref="AI87:AI150" si="21">IF(M87="","",VLOOKUP(H87,$AX$4:$AZ$35,2,0))</f>
        <v/>
      </c>
      <c r="AJ87" s="27" t="str">
        <f t="shared" ref="AJ87:AJ150" si="22">IF(M87="","",VLOOKUP(H87,$AX$4:$AZ$35,3,0))</f>
        <v/>
      </c>
      <c r="AK87" s="27" t="str">
        <f t="shared" ref="AK87:AK150" si="23">IF(N87="","",VLOOKUP(I87,$AX$4:$AZ$35,2,0))</f>
        <v/>
      </c>
      <c r="AL87" s="27" t="str">
        <f t="shared" ref="AL87:AL150" si="24">IF(N87="","",VLOOKUP(I87,$AX$4:$AZ$35,3,0))</f>
        <v/>
      </c>
      <c r="AM87" s="27" t="str">
        <f t="shared" ref="AM87:AM150" si="25">IF(O87="","",VLOOKUP(J87,$AX$4:$AZ$35,2,0))</f>
        <v/>
      </c>
      <c r="AN87" s="27" t="str">
        <f t="shared" ref="AN87:AN150" si="26">IF(O87="","",VLOOKUP(J87,$AX$4:$AZ$35,3,0))</f>
        <v/>
      </c>
      <c r="AO87" s="27" t="str">
        <f t="shared" ref="AO87:AO150" si="27">IF(P87="","",VLOOKUP(K87,$AX$4:$AZ$35,2,0))</f>
        <v/>
      </c>
      <c r="AP87" s="27" t="str">
        <f t="shared" ref="AP87:AP150" si="28">IF(P87="","",VLOOKUP(K87,$AX$4:$AZ$35,3,0))</f>
        <v/>
      </c>
      <c r="AR87" s="89">
        <f t="shared" ref="AR87:AR150" si="29">IF(ISERROR(SUM(AE87:AH87))=TRUE,"×",A87)</f>
        <v>65</v>
      </c>
    </row>
    <row r="88" spans="1:48" ht="20.25" customHeight="1" x14ac:dyDescent="0.45">
      <c r="A88" s="25">
        <v>66</v>
      </c>
      <c r="B88" s="16"/>
      <c r="C88" s="17"/>
      <c r="D88" s="16"/>
      <c r="E88" s="18"/>
      <c r="F88" s="16"/>
      <c r="G88" s="19"/>
      <c r="H88" s="20"/>
      <c r="I88" s="18"/>
      <c r="J88" s="18"/>
      <c r="K88" s="21"/>
      <c r="L88" s="22"/>
      <c r="M88" s="23"/>
      <c r="N88" s="18"/>
      <c r="O88" s="18"/>
      <c r="P88" s="18"/>
      <c r="Q88" s="24"/>
      <c r="R88" s="24"/>
      <c r="S88" s="22"/>
      <c r="T88" s="91"/>
      <c r="U88" s="91"/>
      <c r="V88" s="91"/>
      <c r="W88" s="91"/>
      <c r="Y88" s="42">
        <f t="shared" si="17"/>
        <v>0</v>
      </c>
      <c r="Z88" s="42">
        <f t="shared" si="3"/>
        <v>0</v>
      </c>
      <c r="AA88" s="42">
        <f t="shared" si="18"/>
        <v>0</v>
      </c>
      <c r="AB88" s="42">
        <f t="shared" si="4"/>
        <v>0</v>
      </c>
      <c r="AC88" s="27">
        <f t="shared" si="5"/>
        <v>0</v>
      </c>
      <c r="AD88" s="27">
        <f t="shared" si="6"/>
        <v>0</v>
      </c>
      <c r="AE88" s="27" t="str">
        <f t="shared" si="20"/>
        <v/>
      </c>
      <c r="AF88" s="27" t="str">
        <f t="shared" si="20"/>
        <v/>
      </c>
      <c r="AG88" s="27" t="str">
        <f t="shared" si="20"/>
        <v/>
      </c>
      <c r="AH88" s="27" t="str">
        <f t="shared" si="20"/>
        <v/>
      </c>
      <c r="AI88" s="27" t="str">
        <f t="shared" si="21"/>
        <v/>
      </c>
      <c r="AJ88" s="27" t="str">
        <f t="shared" si="22"/>
        <v/>
      </c>
      <c r="AK88" s="27" t="str">
        <f t="shared" si="23"/>
        <v/>
      </c>
      <c r="AL88" s="27" t="str">
        <f t="shared" si="24"/>
        <v/>
      </c>
      <c r="AM88" s="27" t="str">
        <f t="shared" si="25"/>
        <v/>
      </c>
      <c r="AN88" s="27" t="str">
        <f t="shared" si="26"/>
        <v/>
      </c>
      <c r="AO88" s="27" t="str">
        <f t="shared" si="27"/>
        <v/>
      </c>
      <c r="AP88" s="27" t="str">
        <f t="shared" si="28"/>
        <v/>
      </c>
      <c r="AR88" s="89">
        <f t="shared" si="29"/>
        <v>66</v>
      </c>
    </row>
    <row r="89" spans="1:48" ht="20.25" customHeight="1" x14ac:dyDescent="0.45">
      <c r="A89" s="25">
        <v>67</v>
      </c>
      <c r="B89" s="16"/>
      <c r="C89" s="17"/>
      <c r="D89" s="16"/>
      <c r="E89" s="18"/>
      <c r="F89" s="16"/>
      <c r="G89" s="19"/>
      <c r="H89" s="20"/>
      <c r="I89" s="18"/>
      <c r="J89" s="18"/>
      <c r="K89" s="21"/>
      <c r="L89" s="22"/>
      <c r="M89" s="23"/>
      <c r="N89" s="18"/>
      <c r="O89" s="18"/>
      <c r="P89" s="18"/>
      <c r="Q89" s="24"/>
      <c r="R89" s="24"/>
      <c r="S89" s="22"/>
      <c r="T89" s="91"/>
      <c r="U89" s="91"/>
      <c r="V89" s="91"/>
      <c r="W89" s="91"/>
      <c r="Y89" s="42">
        <f t="shared" si="17"/>
        <v>0</v>
      </c>
      <c r="Z89" s="42">
        <f t="shared" si="3"/>
        <v>0</v>
      </c>
      <c r="AA89" s="42">
        <f t="shared" si="18"/>
        <v>0</v>
      </c>
      <c r="AB89" s="42">
        <f t="shared" si="4"/>
        <v>0</v>
      </c>
      <c r="AC89" s="27">
        <f t="shared" si="5"/>
        <v>0</v>
      </c>
      <c r="AD89" s="27">
        <f t="shared" si="6"/>
        <v>0</v>
      </c>
      <c r="AE89" s="27" t="str">
        <f t="shared" si="20"/>
        <v/>
      </c>
      <c r="AF89" s="27" t="str">
        <f t="shared" si="20"/>
        <v/>
      </c>
      <c r="AG89" s="27" t="str">
        <f t="shared" si="20"/>
        <v/>
      </c>
      <c r="AH89" s="27" t="str">
        <f t="shared" si="20"/>
        <v/>
      </c>
      <c r="AI89" s="27" t="str">
        <f t="shared" si="21"/>
        <v/>
      </c>
      <c r="AJ89" s="27" t="str">
        <f t="shared" si="22"/>
        <v/>
      </c>
      <c r="AK89" s="27" t="str">
        <f t="shared" si="23"/>
        <v/>
      </c>
      <c r="AL89" s="27" t="str">
        <f t="shared" si="24"/>
        <v/>
      </c>
      <c r="AM89" s="27" t="str">
        <f t="shared" si="25"/>
        <v/>
      </c>
      <c r="AN89" s="27" t="str">
        <f t="shared" si="26"/>
        <v/>
      </c>
      <c r="AO89" s="27" t="str">
        <f t="shared" si="27"/>
        <v/>
      </c>
      <c r="AP89" s="27" t="str">
        <f t="shared" si="28"/>
        <v/>
      </c>
      <c r="AR89" s="89">
        <f t="shared" si="29"/>
        <v>67</v>
      </c>
    </row>
    <row r="90" spans="1:48" ht="20.25" customHeight="1" x14ac:dyDescent="0.45">
      <c r="A90" s="25">
        <v>68</v>
      </c>
      <c r="B90" s="16"/>
      <c r="C90" s="17"/>
      <c r="D90" s="16"/>
      <c r="E90" s="18"/>
      <c r="F90" s="16"/>
      <c r="G90" s="19"/>
      <c r="H90" s="20"/>
      <c r="I90" s="18"/>
      <c r="J90" s="18"/>
      <c r="K90" s="21"/>
      <c r="L90" s="22"/>
      <c r="M90" s="23"/>
      <c r="N90" s="18"/>
      <c r="O90" s="18"/>
      <c r="P90" s="18"/>
      <c r="Q90" s="24"/>
      <c r="R90" s="24"/>
      <c r="S90" s="22"/>
      <c r="T90" s="91"/>
      <c r="U90" s="91"/>
      <c r="V90" s="91"/>
      <c r="W90" s="91"/>
      <c r="Y90" s="42">
        <f t="shared" si="17"/>
        <v>0</v>
      </c>
      <c r="Z90" s="42">
        <f t="shared" si="3"/>
        <v>0</v>
      </c>
      <c r="AA90" s="42">
        <f t="shared" si="18"/>
        <v>0</v>
      </c>
      <c r="AB90" s="42">
        <f t="shared" si="4"/>
        <v>0</v>
      </c>
      <c r="AC90" s="27">
        <f t="shared" si="5"/>
        <v>0</v>
      </c>
      <c r="AD90" s="27">
        <f t="shared" si="6"/>
        <v>0</v>
      </c>
      <c r="AE90" s="27" t="str">
        <f t="shared" si="20"/>
        <v/>
      </c>
      <c r="AF90" s="27" t="str">
        <f t="shared" si="20"/>
        <v/>
      </c>
      <c r="AG90" s="27" t="str">
        <f t="shared" si="20"/>
        <v/>
      </c>
      <c r="AH90" s="27" t="str">
        <f t="shared" si="20"/>
        <v/>
      </c>
      <c r="AI90" s="27" t="str">
        <f t="shared" si="21"/>
        <v/>
      </c>
      <c r="AJ90" s="27" t="str">
        <f t="shared" si="22"/>
        <v/>
      </c>
      <c r="AK90" s="27" t="str">
        <f t="shared" si="23"/>
        <v/>
      </c>
      <c r="AL90" s="27" t="str">
        <f t="shared" si="24"/>
        <v/>
      </c>
      <c r="AM90" s="27" t="str">
        <f t="shared" si="25"/>
        <v/>
      </c>
      <c r="AN90" s="27" t="str">
        <f t="shared" si="26"/>
        <v/>
      </c>
      <c r="AO90" s="27" t="str">
        <f t="shared" si="27"/>
        <v/>
      </c>
      <c r="AP90" s="27" t="str">
        <f t="shared" si="28"/>
        <v/>
      </c>
      <c r="AR90" s="89">
        <f t="shared" si="29"/>
        <v>68</v>
      </c>
    </row>
    <row r="91" spans="1:48" ht="20.25" customHeight="1" x14ac:dyDescent="0.45">
      <c r="A91" s="25">
        <v>69</v>
      </c>
      <c r="B91" s="16"/>
      <c r="C91" s="17"/>
      <c r="D91" s="16"/>
      <c r="E91" s="18"/>
      <c r="F91" s="16"/>
      <c r="G91" s="19"/>
      <c r="H91" s="20"/>
      <c r="I91" s="18"/>
      <c r="J91" s="18"/>
      <c r="K91" s="21"/>
      <c r="L91" s="22"/>
      <c r="M91" s="23"/>
      <c r="N91" s="18"/>
      <c r="O91" s="18"/>
      <c r="P91" s="18"/>
      <c r="Q91" s="24"/>
      <c r="R91" s="24"/>
      <c r="S91" s="22"/>
      <c r="T91" s="91"/>
      <c r="U91" s="91"/>
      <c r="V91" s="91"/>
      <c r="W91" s="91"/>
      <c r="Y91" s="42">
        <f t="shared" si="17"/>
        <v>0</v>
      </c>
      <c r="Z91" s="42">
        <f t="shared" si="3"/>
        <v>0</v>
      </c>
      <c r="AA91" s="42">
        <f t="shared" si="18"/>
        <v>0</v>
      </c>
      <c r="AB91" s="42">
        <f t="shared" si="4"/>
        <v>0</v>
      </c>
      <c r="AC91" s="27">
        <f t="shared" si="5"/>
        <v>0</v>
      </c>
      <c r="AD91" s="27">
        <f t="shared" si="6"/>
        <v>0</v>
      </c>
      <c r="AE91" s="27" t="str">
        <f t="shared" si="20"/>
        <v/>
      </c>
      <c r="AF91" s="27" t="str">
        <f t="shared" si="20"/>
        <v/>
      </c>
      <c r="AG91" s="27" t="str">
        <f t="shared" si="20"/>
        <v/>
      </c>
      <c r="AH91" s="27" t="str">
        <f t="shared" si="20"/>
        <v/>
      </c>
      <c r="AI91" s="27" t="str">
        <f t="shared" si="21"/>
        <v/>
      </c>
      <c r="AJ91" s="27" t="str">
        <f t="shared" si="22"/>
        <v/>
      </c>
      <c r="AK91" s="27" t="str">
        <f t="shared" si="23"/>
        <v/>
      </c>
      <c r="AL91" s="27" t="str">
        <f t="shared" si="24"/>
        <v/>
      </c>
      <c r="AM91" s="27" t="str">
        <f t="shared" si="25"/>
        <v/>
      </c>
      <c r="AN91" s="27" t="str">
        <f t="shared" si="26"/>
        <v/>
      </c>
      <c r="AO91" s="27" t="str">
        <f t="shared" si="27"/>
        <v/>
      </c>
      <c r="AP91" s="27" t="str">
        <f t="shared" si="28"/>
        <v/>
      </c>
      <c r="AR91" s="89">
        <f t="shared" si="29"/>
        <v>69</v>
      </c>
    </row>
    <row r="92" spans="1:48" ht="20.25" customHeight="1" x14ac:dyDescent="0.45">
      <c r="A92" s="25">
        <v>70</v>
      </c>
      <c r="B92" s="16"/>
      <c r="C92" s="17"/>
      <c r="D92" s="16"/>
      <c r="E92" s="18"/>
      <c r="F92" s="16"/>
      <c r="G92" s="19"/>
      <c r="H92" s="20"/>
      <c r="I92" s="18"/>
      <c r="J92" s="18"/>
      <c r="K92" s="21"/>
      <c r="L92" s="22"/>
      <c r="M92" s="23"/>
      <c r="N92" s="18"/>
      <c r="O92" s="18"/>
      <c r="P92" s="18"/>
      <c r="Q92" s="24"/>
      <c r="R92" s="24"/>
      <c r="S92" s="22"/>
      <c r="T92" s="91"/>
      <c r="U92" s="91"/>
      <c r="V92" s="91"/>
      <c r="W92" s="91"/>
      <c r="Y92" s="42">
        <f t="shared" si="17"/>
        <v>0</v>
      </c>
      <c r="Z92" s="42">
        <f t="shared" si="3"/>
        <v>0</v>
      </c>
      <c r="AA92" s="42">
        <f t="shared" si="18"/>
        <v>0</v>
      </c>
      <c r="AB92" s="42">
        <f t="shared" si="4"/>
        <v>0</v>
      </c>
      <c r="AC92" s="27">
        <f t="shared" si="5"/>
        <v>0</v>
      </c>
      <c r="AD92" s="27">
        <f t="shared" si="6"/>
        <v>0</v>
      </c>
      <c r="AE92" s="27" t="str">
        <f t="shared" si="20"/>
        <v/>
      </c>
      <c r="AF92" s="27" t="str">
        <f t="shared" si="20"/>
        <v/>
      </c>
      <c r="AG92" s="27" t="str">
        <f t="shared" si="20"/>
        <v/>
      </c>
      <c r="AH92" s="27" t="str">
        <f t="shared" si="20"/>
        <v/>
      </c>
      <c r="AI92" s="27" t="str">
        <f t="shared" si="21"/>
        <v/>
      </c>
      <c r="AJ92" s="27" t="str">
        <f t="shared" si="22"/>
        <v/>
      </c>
      <c r="AK92" s="27" t="str">
        <f t="shared" si="23"/>
        <v/>
      </c>
      <c r="AL92" s="27" t="str">
        <f t="shared" si="24"/>
        <v/>
      </c>
      <c r="AM92" s="27" t="str">
        <f t="shared" si="25"/>
        <v/>
      </c>
      <c r="AN92" s="27" t="str">
        <f t="shared" si="26"/>
        <v/>
      </c>
      <c r="AO92" s="27" t="str">
        <f t="shared" si="27"/>
        <v/>
      </c>
      <c r="AP92" s="27" t="str">
        <f t="shared" si="28"/>
        <v/>
      </c>
      <c r="AR92" s="89">
        <f t="shared" si="29"/>
        <v>70</v>
      </c>
    </row>
    <row r="93" spans="1:48" ht="20.25" customHeight="1" x14ac:dyDescent="0.45">
      <c r="A93" s="25">
        <v>71</v>
      </c>
      <c r="B93" s="16"/>
      <c r="C93" s="17"/>
      <c r="D93" s="16"/>
      <c r="E93" s="18"/>
      <c r="F93" s="16"/>
      <c r="G93" s="19"/>
      <c r="H93" s="20"/>
      <c r="I93" s="18"/>
      <c r="J93" s="18"/>
      <c r="K93" s="21"/>
      <c r="L93" s="22"/>
      <c r="M93" s="23"/>
      <c r="N93" s="18"/>
      <c r="O93" s="18"/>
      <c r="P93" s="18"/>
      <c r="Q93" s="24"/>
      <c r="R93" s="24"/>
      <c r="S93" s="22"/>
      <c r="T93" s="91"/>
      <c r="U93" s="91"/>
      <c r="V93" s="91"/>
      <c r="W93" s="91"/>
      <c r="Y93" s="42">
        <f t="shared" si="17"/>
        <v>0</v>
      </c>
      <c r="Z93" s="42">
        <f t="shared" si="3"/>
        <v>0</v>
      </c>
      <c r="AA93" s="42">
        <f t="shared" si="18"/>
        <v>0</v>
      </c>
      <c r="AB93" s="42">
        <f t="shared" si="4"/>
        <v>0</v>
      </c>
      <c r="AC93" s="27">
        <f t="shared" si="5"/>
        <v>0</v>
      </c>
      <c r="AD93" s="27">
        <f t="shared" si="6"/>
        <v>0</v>
      </c>
      <c r="AE93" s="27" t="str">
        <f t="shared" si="20"/>
        <v/>
      </c>
      <c r="AF93" s="27" t="str">
        <f t="shared" si="20"/>
        <v/>
      </c>
      <c r="AG93" s="27" t="str">
        <f t="shared" si="20"/>
        <v/>
      </c>
      <c r="AH93" s="27" t="str">
        <f t="shared" si="20"/>
        <v/>
      </c>
      <c r="AI93" s="27" t="str">
        <f t="shared" si="21"/>
        <v/>
      </c>
      <c r="AJ93" s="27" t="str">
        <f t="shared" si="22"/>
        <v/>
      </c>
      <c r="AK93" s="27" t="str">
        <f t="shared" si="23"/>
        <v/>
      </c>
      <c r="AL93" s="27" t="str">
        <f t="shared" si="24"/>
        <v/>
      </c>
      <c r="AM93" s="27" t="str">
        <f t="shared" si="25"/>
        <v/>
      </c>
      <c r="AN93" s="27" t="str">
        <f t="shared" si="26"/>
        <v/>
      </c>
      <c r="AO93" s="27" t="str">
        <f t="shared" si="27"/>
        <v/>
      </c>
      <c r="AP93" s="27" t="str">
        <f t="shared" si="28"/>
        <v/>
      </c>
      <c r="AR93" s="89">
        <f t="shared" si="29"/>
        <v>71</v>
      </c>
    </row>
    <row r="94" spans="1:48" ht="20.25" customHeight="1" x14ac:dyDescent="0.45">
      <c r="A94" s="25">
        <v>72</v>
      </c>
      <c r="B94" s="16"/>
      <c r="C94" s="17"/>
      <c r="D94" s="16"/>
      <c r="E94" s="18"/>
      <c r="F94" s="16"/>
      <c r="G94" s="19"/>
      <c r="H94" s="20"/>
      <c r="I94" s="18"/>
      <c r="J94" s="18"/>
      <c r="K94" s="21"/>
      <c r="L94" s="22"/>
      <c r="M94" s="23"/>
      <c r="N94" s="18"/>
      <c r="O94" s="18"/>
      <c r="P94" s="18"/>
      <c r="Q94" s="24"/>
      <c r="R94" s="24"/>
      <c r="S94" s="22"/>
      <c r="T94" s="91"/>
      <c r="U94" s="91"/>
      <c r="V94" s="91"/>
      <c r="W94" s="91"/>
      <c r="Y94" s="42">
        <f t="shared" si="17"/>
        <v>0</v>
      </c>
      <c r="Z94" s="42">
        <f t="shared" si="3"/>
        <v>0</v>
      </c>
      <c r="AA94" s="42">
        <f t="shared" si="18"/>
        <v>0</v>
      </c>
      <c r="AB94" s="42">
        <f t="shared" si="4"/>
        <v>0</v>
      </c>
      <c r="AC94" s="27">
        <f t="shared" si="5"/>
        <v>0</v>
      </c>
      <c r="AD94" s="27">
        <f t="shared" si="6"/>
        <v>0</v>
      </c>
      <c r="AE94" s="27" t="str">
        <f t="shared" si="20"/>
        <v/>
      </c>
      <c r="AF94" s="27" t="str">
        <f t="shared" si="20"/>
        <v/>
      </c>
      <c r="AG94" s="27" t="str">
        <f t="shared" si="20"/>
        <v/>
      </c>
      <c r="AH94" s="27" t="str">
        <f t="shared" si="20"/>
        <v/>
      </c>
      <c r="AI94" s="27" t="str">
        <f t="shared" si="21"/>
        <v/>
      </c>
      <c r="AJ94" s="27" t="str">
        <f t="shared" si="22"/>
        <v/>
      </c>
      <c r="AK94" s="27" t="str">
        <f t="shared" si="23"/>
        <v/>
      </c>
      <c r="AL94" s="27" t="str">
        <f t="shared" si="24"/>
        <v/>
      </c>
      <c r="AM94" s="27" t="str">
        <f t="shared" si="25"/>
        <v/>
      </c>
      <c r="AN94" s="27" t="str">
        <f t="shared" si="26"/>
        <v/>
      </c>
      <c r="AO94" s="27" t="str">
        <f t="shared" si="27"/>
        <v/>
      </c>
      <c r="AP94" s="27" t="str">
        <f t="shared" si="28"/>
        <v/>
      </c>
      <c r="AR94" s="89">
        <f t="shared" si="29"/>
        <v>72</v>
      </c>
    </row>
    <row r="95" spans="1:48" ht="20.25" customHeight="1" x14ac:dyDescent="0.45">
      <c r="A95" s="25">
        <v>73</v>
      </c>
      <c r="B95" s="16"/>
      <c r="C95" s="17"/>
      <c r="D95" s="16"/>
      <c r="E95" s="18"/>
      <c r="F95" s="16"/>
      <c r="G95" s="19"/>
      <c r="H95" s="20"/>
      <c r="I95" s="18"/>
      <c r="J95" s="18"/>
      <c r="K95" s="21"/>
      <c r="L95" s="22"/>
      <c r="M95" s="23"/>
      <c r="N95" s="18"/>
      <c r="O95" s="18"/>
      <c r="P95" s="18"/>
      <c r="Q95" s="24"/>
      <c r="R95" s="24"/>
      <c r="S95" s="22"/>
      <c r="T95" s="91"/>
      <c r="U95" s="91"/>
      <c r="V95" s="91"/>
      <c r="W95" s="91"/>
      <c r="Y95" s="42">
        <f t="shared" si="17"/>
        <v>0</v>
      </c>
      <c r="Z95" s="42">
        <f t="shared" si="3"/>
        <v>0</v>
      </c>
      <c r="AA95" s="42">
        <f t="shared" si="18"/>
        <v>0</v>
      </c>
      <c r="AB95" s="42">
        <f t="shared" si="4"/>
        <v>0</v>
      </c>
      <c r="AC95" s="27">
        <f t="shared" si="5"/>
        <v>0</v>
      </c>
      <c r="AD95" s="27">
        <f t="shared" si="6"/>
        <v>0</v>
      </c>
      <c r="AE95" s="27" t="str">
        <f t="shared" si="20"/>
        <v/>
      </c>
      <c r="AF95" s="27" t="str">
        <f t="shared" si="20"/>
        <v/>
      </c>
      <c r="AG95" s="27" t="str">
        <f t="shared" si="20"/>
        <v/>
      </c>
      <c r="AH95" s="27" t="str">
        <f t="shared" si="20"/>
        <v/>
      </c>
      <c r="AI95" s="27" t="str">
        <f t="shared" si="21"/>
        <v/>
      </c>
      <c r="AJ95" s="27" t="str">
        <f t="shared" si="22"/>
        <v/>
      </c>
      <c r="AK95" s="27" t="str">
        <f t="shared" si="23"/>
        <v/>
      </c>
      <c r="AL95" s="27" t="str">
        <f t="shared" si="24"/>
        <v/>
      </c>
      <c r="AM95" s="27" t="str">
        <f t="shared" si="25"/>
        <v/>
      </c>
      <c r="AN95" s="27" t="str">
        <f t="shared" si="26"/>
        <v/>
      </c>
      <c r="AO95" s="27" t="str">
        <f t="shared" si="27"/>
        <v/>
      </c>
      <c r="AP95" s="27" t="str">
        <f t="shared" si="28"/>
        <v/>
      </c>
      <c r="AR95" s="89">
        <f t="shared" si="29"/>
        <v>73</v>
      </c>
    </row>
    <row r="96" spans="1:48" ht="20.25" customHeight="1" x14ac:dyDescent="0.45">
      <c r="A96" s="25">
        <v>74</v>
      </c>
      <c r="B96" s="16"/>
      <c r="C96" s="17"/>
      <c r="D96" s="16"/>
      <c r="E96" s="18"/>
      <c r="F96" s="16"/>
      <c r="G96" s="19"/>
      <c r="H96" s="20"/>
      <c r="I96" s="18"/>
      <c r="J96" s="18"/>
      <c r="K96" s="21"/>
      <c r="L96" s="22"/>
      <c r="M96" s="23"/>
      <c r="N96" s="18"/>
      <c r="O96" s="18"/>
      <c r="P96" s="18"/>
      <c r="Q96" s="24"/>
      <c r="R96" s="24"/>
      <c r="S96" s="22"/>
      <c r="T96" s="91"/>
      <c r="U96" s="91"/>
      <c r="V96" s="91"/>
      <c r="W96" s="91"/>
      <c r="Y96" s="42">
        <f t="shared" si="17"/>
        <v>0</v>
      </c>
      <c r="Z96" s="42">
        <f t="shared" si="3"/>
        <v>0</v>
      </c>
      <c r="AA96" s="42">
        <f t="shared" si="18"/>
        <v>0</v>
      </c>
      <c r="AB96" s="42">
        <f t="shared" si="4"/>
        <v>0</v>
      </c>
      <c r="AC96" s="27">
        <f t="shared" si="5"/>
        <v>0</v>
      </c>
      <c r="AD96" s="27">
        <f t="shared" si="6"/>
        <v>0</v>
      </c>
      <c r="AE96" s="27" t="str">
        <f t="shared" si="20"/>
        <v/>
      </c>
      <c r="AF96" s="27" t="str">
        <f t="shared" si="20"/>
        <v/>
      </c>
      <c r="AG96" s="27" t="str">
        <f t="shared" si="20"/>
        <v/>
      </c>
      <c r="AH96" s="27" t="str">
        <f t="shared" si="20"/>
        <v/>
      </c>
      <c r="AI96" s="27" t="str">
        <f t="shared" si="21"/>
        <v/>
      </c>
      <c r="AJ96" s="27" t="str">
        <f t="shared" si="22"/>
        <v/>
      </c>
      <c r="AK96" s="27" t="str">
        <f t="shared" si="23"/>
        <v/>
      </c>
      <c r="AL96" s="27" t="str">
        <f t="shared" si="24"/>
        <v/>
      </c>
      <c r="AM96" s="27" t="str">
        <f t="shared" si="25"/>
        <v/>
      </c>
      <c r="AN96" s="27" t="str">
        <f t="shared" si="26"/>
        <v/>
      </c>
      <c r="AO96" s="27" t="str">
        <f t="shared" si="27"/>
        <v/>
      </c>
      <c r="AP96" s="27" t="str">
        <f t="shared" si="28"/>
        <v/>
      </c>
      <c r="AR96" s="89">
        <f t="shared" si="29"/>
        <v>74</v>
      </c>
    </row>
    <row r="97" spans="1:52" ht="20.25" customHeight="1" x14ac:dyDescent="0.45">
      <c r="A97" s="25">
        <v>75</v>
      </c>
      <c r="B97" s="16"/>
      <c r="C97" s="17"/>
      <c r="D97" s="16"/>
      <c r="E97" s="18"/>
      <c r="F97" s="16"/>
      <c r="G97" s="19"/>
      <c r="H97" s="20"/>
      <c r="I97" s="18"/>
      <c r="J97" s="18"/>
      <c r="K97" s="21"/>
      <c r="L97" s="22"/>
      <c r="M97" s="23"/>
      <c r="N97" s="18"/>
      <c r="O97" s="18"/>
      <c r="P97" s="18"/>
      <c r="Q97" s="24"/>
      <c r="R97" s="24"/>
      <c r="S97" s="22"/>
      <c r="T97" s="91"/>
      <c r="U97" s="91"/>
      <c r="V97" s="91"/>
      <c r="W97" s="91"/>
      <c r="Y97" s="42">
        <f t="shared" si="17"/>
        <v>0</v>
      </c>
      <c r="Z97" s="42">
        <f t="shared" si="3"/>
        <v>0</v>
      </c>
      <c r="AA97" s="42">
        <f t="shared" si="18"/>
        <v>0</v>
      </c>
      <c r="AB97" s="42">
        <f t="shared" si="4"/>
        <v>0</v>
      </c>
      <c r="AC97" s="27">
        <f t="shared" si="5"/>
        <v>0</v>
      </c>
      <c r="AD97" s="27">
        <f t="shared" si="6"/>
        <v>0</v>
      </c>
      <c r="AE97" s="27" t="str">
        <f t="shared" si="20"/>
        <v/>
      </c>
      <c r="AF97" s="27" t="str">
        <f t="shared" si="20"/>
        <v/>
      </c>
      <c r="AG97" s="27" t="str">
        <f t="shared" si="20"/>
        <v/>
      </c>
      <c r="AH97" s="27" t="str">
        <f t="shared" si="20"/>
        <v/>
      </c>
      <c r="AI97" s="27" t="str">
        <f t="shared" si="21"/>
        <v/>
      </c>
      <c r="AJ97" s="27" t="str">
        <f t="shared" si="22"/>
        <v/>
      </c>
      <c r="AK97" s="27" t="str">
        <f t="shared" si="23"/>
        <v/>
      </c>
      <c r="AL97" s="27" t="str">
        <f t="shared" si="24"/>
        <v/>
      </c>
      <c r="AM97" s="27" t="str">
        <f t="shared" si="25"/>
        <v/>
      </c>
      <c r="AN97" s="27" t="str">
        <f t="shared" si="26"/>
        <v/>
      </c>
      <c r="AO97" s="27" t="str">
        <f t="shared" si="27"/>
        <v/>
      </c>
      <c r="AP97" s="27" t="str">
        <f t="shared" si="28"/>
        <v/>
      </c>
      <c r="AR97" s="89">
        <f t="shared" si="29"/>
        <v>75</v>
      </c>
    </row>
    <row r="98" spans="1:52" ht="20.25" customHeight="1" x14ac:dyDescent="0.45">
      <c r="A98" s="25">
        <v>76</v>
      </c>
      <c r="B98" s="16"/>
      <c r="C98" s="17"/>
      <c r="D98" s="16"/>
      <c r="E98" s="18"/>
      <c r="F98" s="16"/>
      <c r="G98" s="19"/>
      <c r="H98" s="20"/>
      <c r="I98" s="18"/>
      <c r="J98" s="18"/>
      <c r="K98" s="21"/>
      <c r="L98" s="22"/>
      <c r="M98" s="23"/>
      <c r="N98" s="18"/>
      <c r="O98" s="18"/>
      <c r="P98" s="18"/>
      <c r="Q98" s="24"/>
      <c r="R98" s="24"/>
      <c r="S98" s="22"/>
      <c r="T98" s="91"/>
      <c r="U98" s="91"/>
      <c r="V98" s="91"/>
      <c r="W98" s="91"/>
      <c r="Y98" s="42">
        <f t="shared" si="17"/>
        <v>0</v>
      </c>
      <c r="Z98" s="42">
        <f t="shared" si="3"/>
        <v>0</v>
      </c>
      <c r="AA98" s="42">
        <f t="shared" si="18"/>
        <v>0</v>
      </c>
      <c r="AB98" s="42">
        <f t="shared" si="4"/>
        <v>0</v>
      </c>
      <c r="AC98" s="27">
        <f t="shared" si="5"/>
        <v>0</v>
      </c>
      <c r="AD98" s="27">
        <f t="shared" si="6"/>
        <v>0</v>
      </c>
      <c r="AE98" s="27" t="str">
        <f t="shared" si="20"/>
        <v/>
      </c>
      <c r="AF98" s="27" t="str">
        <f t="shared" si="20"/>
        <v/>
      </c>
      <c r="AG98" s="27" t="str">
        <f t="shared" si="20"/>
        <v/>
      </c>
      <c r="AH98" s="27" t="str">
        <f t="shared" si="20"/>
        <v/>
      </c>
      <c r="AI98" s="27" t="str">
        <f t="shared" si="21"/>
        <v/>
      </c>
      <c r="AJ98" s="27" t="str">
        <f t="shared" si="22"/>
        <v/>
      </c>
      <c r="AK98" s="27" t="str">
        <f t="shared" si="23"/>
        <v/>
      </c>
      <c r="AL98" s="27" t="str">
        <f t="shared" si="24"/>
        <v/>
      </c>
      <c r="AM98" s="27" t="str">
        <f t="shared" si="25"/>
        <v/>
      </c>
      <c r="AN98" s="27" t="str">
        <f t="shared" si="26"/>
        <v/>
      </c>
      <c r="AO98" s="27" t="str">
        <f t="shared" si="27"/>
        <v/>
      </c>
      <c r="AP98" s="27" t="str">
        <f t="shared" si="28"/>
        <v/>
      </c>
      <c r="AR98" s="89">
        <f t="shared" si="29"/>
        <v>76</v>
      </c>
    </row>
    <row r="99" spans="1:52" ht="20.25" customHeight="1" x14ac:dyDescent="0.45">
      <c r="A99" s="25">
        <v>77</v>
      </c>
      <c r="B99" s="16"/>
      <c r="C99" s="17"/>
      <c r="D99" s="16"/>
      <c r="E99" s="18"/>
      <c r="F99" s="16"/>
      <c r="G99" s="19"/>
      <c r="H99" s="20"/>
      <c r="I99" s="18"/>
      <c r="J99" s="18"/>
      <c r="K99" s="21"/>
      <c r="L99" s="22"/>
      <c r="M99" s="23"/>
      <c r="N99" s="18"/>
      <c r="O99" s="18"/>
      <c r="P99" s="18"/>
      <c r="Q99" s="24"/>
      <c r="R99" s="24"/>
      <c r="S99" s="22"/>
      <c r="T99" s="91"/>
      <c r="U99" s="91"/>
      <c r="V99" s="91"/>
      <c r="W99" s="91"/>
      <c r="Y99" s="42">
        <f t="shared" si="17"/>
        <v>0</v>
      </c>
      <c r="Z99" s="42">
        <f t="shared" si="3"/>
        <v>0</v>
      </c>
      <c r="AA99" s="42">
        <f t="shared" si="18"/>
        <v>0</v>
      </c>
      <c r="AB99" s="42">
        <f t="shared" si="4"/>
        <v>0</v>
      </c>
      <c r="AC99" s="27">
        <f t="shared" si="5"/>
        <v>0</v>
      </c>
      <c r="AD99" s="27">
        <f t="shared" si="6"/>
        <v>0</v>
      </c>
      <c r="AE99" s="27" t="str">
        <f t="shared" si="20"/>
        <v/>
      </c>
      <c r="AF99" s="27" t="str">
        <f t="shared" si="20"/>
        <v/>
      </c>
      <c r="AG99" s="27" t="str">
        <f t="shared" si="20"/>
        <v/>
      </c>
      <c r="AH99" s="27" t="str">
        <f t="shared" si="20"/>
        <v/>
      </c>
      <c r="AI99" s="27" t="str">
        <f t="shared" si="21"/>
        <v/>
      </c>
      <c r="AJ99" s="27" t="str">
        <f t="shared" si="22"/>
        <v/>
      </c>
      <c r="AK99" s="27" t="str">
        <f t="shared" si="23"/>
        <v/>
      </c>
      <c r="AL99" s="27" t="str">
        <f t="shared" si="24"/>
        <v/>
      </c>
      <c r="AM99" s="27" t="str">
        <f t="shared" si="25"/>
        <v/>
      </c>
      <c r="AN99" s="27" t="str">
        <f t="shared" si="26"/>
        <v/>
      </c>
      <c r="AO99" s="27" t="str">
        <f t="shared" si="27"/>
        <v/>
      </c>
      <c r="AP99" s="27" t="str">
        <f t="shared" si="28"/>
        <v/>
      </c>
      <c r="AR99" s="89">
        <f t="shared" si="29"/>
        <v>77</v>
      </c>
    </row>
    <row r="100" spans="1:52" ht="20.25" customHeight="1" x14ac:dyDescent="0.45">
      <c r="A100" s="25">
        <v>78</v>
      </c>
      <c r="B100" s="16"/>
      <c r="C100" s="17"/>
      <c r="D100" s="16"/>
      <c r="E100" s="18"/>
      <c r="F100" s="16"/>
      <c r="G100" s="19"/>
      <c r="H100" s="20"/>
      <c r="I100" s="18"/>
      <c r="J100" s="18"/>
      <c r="K100" s="21"/>
      <c r="L100" s="22"/>
      <c r="M100" s="23"/>
      <c r="N100" s="18"/>
      <c r="O100" s="18"/>
      <c r="P100" s="18"/>
      <c r="Q100" s="24"/>
      <c r="R100" s="24"/>
      <c r="S100" s="22"/>
      <c r="T100" s="91"/>
      <c r="U100" s="91"/>
      <c r="V100" s="91"/>
      <c r="W100" s="91"/>
      <c r="Y100" s="42">
        <f t="shared" si="17"/>
        <v>0</v>
      </c>
      <c r="Z100" s="42">
        <f t="shared" si="3"/>
        <v>0</v>
      </c>
      <c r="AA100" s="42">
        <f t="shared" si="18"/>
        <v>0</v>
      </c>
      <c r="AB100" s="42">
        <f t="shared" si="4"/>
        <v>0</v>
      </c>
      <c r="AC100" s="27">
        <f t="shared" si="5"/>
        <v>0</v>
      </c>
      <c r="AD100" s="27">
        <f t="shared" si="6"/>
        <v>0</v>
      </c>
      <c r="AE100" s="27" t="str">
        <f t="shared" si="20"/>
        <v/>
      </c>
      <c r="AF100" s="27" t="str">
        <f t="shared" si="20"/>
        <v/>
      </c>
      <c r="AG100" s="27" t="str">
        <f t="shared" si="20"/>
        <v/>
      </c>
      <c r="AH100" s="27" t="str">
        <f t="shared" si="20"/>
        <v/>
      </c>
      <c r="AI100" s="27" t="str">
        <f t="shared" si="21"/>
        <v/>
      </c>
      <c r="AJ100" s="27" t="str">
        <f t="shared" si="22"/>
        <v/>
      </c>
      <c r="AK100" s="27" t="str">
        <f t="shared" si="23"/>
        <v/>
      </c>
      <c r="AL100" s="27" t="str">
        <f t="shared" si="24"/>
        <v/>
      </c>
      <c r="AM100" s="27" t="str">
        <f t="shared" si="25"/>
        <v/>
      </c>
      <c r="AN100" s="27" t="str">
        <f t="shared" si="26"/>
        <v/>
      </c>
      <c r="AO100" s="27" t="str">
        <f t="shared" si="27"/>
        <v/>
      </c>
      <c r="AP100" s="27" t="str">
        <f t="shared" si="28"/>
        <v/>
      </c>
      <c r="AR100" s="89">
        <f t="shared" si="29"/>
        <v>78</v>
      </c>
    </row>
    <row r="101" spans="1:52" ht="20.25" customHeight="1" x14ac:dyDescent="0.45">
      <c r="A101" s="25">
        <v>79</v>
      </c>
      <c r="B101" s="16"/>
      <c r="C101" s="17"/>
      <c r="D101" s="16"/>
      <c r="E101" s="18"/>
      <c r="F101" s="16"/>
      <c r="G101" s="19"/>
      <c r="H101" s="20"/>
      <c r="I101" s="18"/>
      <c r="J101" s="18"/>
      <c r="K101" s="21"/>
      <c r="L101" s="22"/>
      <c r="M101" s="23"/>
      <c r="N101" s="18"/>
      <c r="O101" s="18"/>
      <c r="P101" s="18"/>
      <c r="Q101" s="24"/>
      <c r="R101" s="24"/>
      <c r="S101" s="22"/>
      <c r="T101" s="91"/>
      <c r="U101" s="91"/>
      <c r="V101" s="91"/>
      <c r="W101" s="91"/>
      <c r="Y101" s="42">
        <f t="shared" si="17"/>
        <v>0</v>
      </c>
      <c r="Z101" s="42">
        <f t="shared" si="3"/>
        <v>0</v>
      </c>
      <c r="AA101" s="42">
        <f t="shared" si="18"/>
        <v>0</v>
      </c>
      <c r="AB101" s="42">
        <f t="shared" si="4"/>
        <v>0</v>
      </c>
      <c r="AC101" s="27">
        <f t="shared" si="5"/>
        <v>0</v>
      </c>
      <c r="AD101" s="27">
        <f t="shared" si="6"/>
        <v>0</v>
      </c>
      <c r="AE101" s="27" t="str">
        <f t="shared" si="20"/>
        <v/>
      </c>
      <c r="AF101" s="27" t="str">
        <f t="shared" si="20"/>
        <v/>
      </c>
      <c r="AG101" s="27" t="str">
        <f t="shared" si="20"/>
        <v/>
      </c>
      <c r="AH101" s="27" t="str">
        <f t="shared" si="20"/>
        <v/>
      </c>
      <c r="AI101" s="27" t="str">
        <f t="shared" si="21"/>
        <v/>
      </c>
      <c r="AJ101" s="27" t="str">
        <f t="shared" si="22"/>
        <v/>
      </c>
      <c r="AK101" s="27" t="str">
        <f t="shared" si="23"/>
        <v/>
      </c>
      <c r="AL101" s="27" t="str">
        <f t="shared" si="24"/>
        <v/>
      </c>
      <c r="AM101" s="27" t="str">
        <f t="shared" si="25"/>
        <v/>
      </c>
      <c r="AN101" s="27" t="str">
        <f t="shared" si="26"/>
        <v/>
      </c>
      <c r="AO101" s="27" t="str">
        <f t="shared" si="27"/>
        <v/>
      </c>
      <c r="AP101" s="27" t="str">
        <f t="shared" si="28"/>
        <v/>
      </c>
      <c r="AR101" s="89">
        <f t="shared" si="29"/>
        <v>79</v>
      </c>
    </row>
    <row r="102" spans="1:52" ht="20.25" customHeight="1" x14ac:dyDescent="0.45">
      <c r="A102" s="25">
        <v>80</v>
      </c>
      <c r="B102" s="16"/>
      <c r="C102" s="17"/>
      <c r="D102" s="16"/>
      <c r="E102" s="18"/>
      <c r="F102" s="16"/>
      <c r="G102" s="19"/>
      <c r="H102" s="20"/>
      <c r="I102" s="18"/>
      <c r="J102" s="18"/>
      <c r="K102" s="21"/>
      <c r="L102" s="22"/>
      <c r="M102" s="23"/>
      <c r="N102" s="18"/>
      <c r="O102" s="18"/>
      <c r="P102" s="18"/>
      <c r="Q102" s="24"/>
      <c r="R102" s="24"/>
      <c r="S102" s="22"/>
      <c r="T102" s="91"/>
      <c r="U102" s="91"/>
      <c r="V102" s="91"/>
      <c r="W102" s="91"/>
      <c r="Y102" s="42">
        <f t="shared" si="17"/>
        <v>0</v>
      </c>
      <c r="Z102" s="42">
        <f t="shared" si="3"/>
        <v>0</v>
      </c>
      <c r="AA102" s="42">
        <f t="shared" si="18"/>
        <v>0</v>
      </c>
      <c r="AB102" s="42">
        <f t="shared" si="4"/>
        <v>0</v>
      </c>
      <c r="AC102" s="27">
        <f t="shared" si="5"/>
        <v>0</v>
      </c>
      <c r="AD102" s="27">
        <f t="shared" si="6"/>
        <v>0</v>
      </c>
      <c r="AE102" s="27" t="str">
        <f t="shared" si="20"/>
        <v/>
      </c>
      <c r="AF102" s="27" t="str">
        <f t="shared" si="20"/>
        <v/>
      </c>
      <c r="AG102" s="27" t="str">
        <f t="shared" si="20"/>
        <v/>
      </c>
      <c r="AH102" s="27" t="str">
        <f t="shared" si="20"/>
        <v/>
      </c>
      <c r="AI102" s="27" t="str">
        <f t="shared" si="21"/>
        <v/>
      </c>
      <c r="AJ102" s="27" t="str">
        <f t="shared" si="22"/>
        <v/>
      </c>
      <c r="AK102" s="27" t="str">
        <f t="shared" si="23"/>
        <v/>
      </c>
      <c r="AL102" s="27" t="str">
        <f t="shared" si="24"/>
        <v/>
      </c>
      <c r="AM102" s="27" t="str">
        <f t="shared" si="25"/>
        <v/>
      </c>
      <c r="AN102" s="27" t="str">
        <f t="shared" si="26"/>
        <v/>
      </c>
      <c r="AO102" s="27" t="str">
        <f t="shared" si="27"/>
        <v/>
      </c>
      <c r="AP102" s="27" t="str">
        <f t="shared" si="28"/>
        <v/>
      </c>
      <c r="AR102" s="89">
        <f t="shared" si="29"/>
        <v>80</v>
      </c>
      <c r="AU102" s="61"/>
      <c r="AV102" s="34"/>
      <c r="AW102" s="34"/>
      <c r="AX102" s="34"/>
      <c r="AY102" s="34"/>
      <c r="AZ102" s="34"/>
    </row>
    <row r="103" spans="1:52" ht="20.25" customHeight="1" x14ac:dyDescent="0.45">
      <c r="A103" s="25">
        <v>81</v>
      </c>
      <c r="B103" s="16"/>
      <c r="C103" s="17"/>
      <c r="D103" s="16"/>
      <c r="E103" s="18"/>
      <c r="F103" s="16"/>
      <c r="G103" s="19"/>
      <c r="H103" s="20"/>
      <c r="I103" s="18"/>
      <c r="J103" s="18"/>
      <c r="K103" s="21"/>
      <c r="L103" s="22"/>
      <c r="M103" s="23"/>
      <c r="N103" s="18"/>
      <c r="O103" s="18"/>
      <c r="P103" s="18"/>
      <c r="Q103" s="24"/>
      <c r="R103" s="24"/>
      <c r="S103" s="22"/>
      <c r="T103" s="91"/>
      <c r="U103" s="91"/>
      <c r="V103" s="91"/>
      <c r="W103" s="91"/>
      <c r="Y103" s="42">
        <f t="shared" si="17"/>
        <v>0</v>
      </c>
      <c r="Z103" s="42">
        <f t="shared" si="3"/>
        <v>0</v>
      </c>
      <c r="AA103" s="42">
        <f t="shared" si="18"/>
        <v>0</v>
      </c>
      <c r="AB103" s="42">
        <f t="shared" si="4"/>
        <v>0</v>
      </c>
      <c r="AC103" s="27">
        <f t="shared" si="5"/>
        <v>0</v>
      </c>
      <c r="AD103" s="27">
        <f t="shared" si="6"/>
        <v>0</v>
      </c>
      <c r="AE103" s="27" t="str">
        <f t="shared" si="20"/>
        <v/>
      </c>
      <c r="AF103" s="27" t="str">
        <f t="shared" si="20"/>
        <v/>
      </c>
      <c r="AG103" s="27" t="str">
        <f t="shared" si="20"/>
        <v/>
      </c>
      <c r="AH103" s="27" t="str">
        <f t="shared" si="20"/>
        <v/>
      </c>
      <c r="AI103" s="27" t="str">
        <f t="shared" si="21"/>
        <v/>
      </c>
      <c r="AJ103" s="27" t="str">
        <f t="shared" si="22"/>
        <v/>
      </c>
      <c r="AK103" s="27" t="str">
        <f t="shared" si="23"/>
        <v/>
      </c>
      <c r="AL103" s="27" t="str">
        <f t="shared" si="24"/>
        <v/>
      </c>
      <c r="AM103" s="27" t="str">
        <f t="shared" si="25"/>
        <v/>
      </c>
      <c r="AN103" s="27" t="str">
        <f t="shared" si="26"/>
        <v/>
      </c>
      <c r="AO103" s="27" t="str">
        <f t="shared" si="27"/>
        <v/>
      </c>
      <c r="AP103" s="27" t="str">
        <f t="shared" si="28"/>
        <v/>
      </c>
      <c r="AR103" s="89">
        <f t="shared" si="29"/>
        <v>81</v>
      </c>
      <c r="AU103" s="61"/>
      <c r="AV103" s="34"/>
      <c r="AW103" s="34"/>
      <c r="AX103" s="34"/>
      <c r="AY103" s="34"/>
      <c r="AZ103" s="34"/>
    </row>
    <row r="104" spans="1:52" ht="20.25" customHeight="1" x14ac:dyDescent="0.45">
      <c r="A104" s="25">
        <v>82</v>
      </c>
      <c r="B104" s="16"/>
      <c r="C104" s="17"/>
      <c r="D104" s="16"/>
      <c r="E104" s="18"/>
      <c r="F104" s="16"/>
      <c r="G104" s="19"/>
      <c r="H104" s="20"/>
      <c r="I104" s="18"/>
      <c r="J104" s="18"/>
      <c r="K104" s="21"/>
      <c r="L104" s="22"/>
      <c r="M104" s="23"/>
      <c r="N104" s="18"/>
      <c r="O104" s="18"/>
      <c r="P104" s="18"/>
      <c r="Q104" s="24"/>
      <c r="R104" s="24"/>
      <c r="S104" s="22"/>
      <c r="T104" s="91"/>
      <c r="U104" s="91"/>
      <c r="V104" s="91"/>
      <c r="W104" s="91"/>
      <c r="Y104" s="42">
        <f t="shared" si="17"/>
        <v>0</v>
      </c>
      <c r="Z104" s="42">
        <f t="shared" si="3"/>
        <v>0</v>
      </c>
      <c r="AA104" s="42">
        <f t="shared" si="18"/>
        <v>0</v>
      </c>
      <c r="AB104" s="42">
        <f t="shared" si="4"/>
        <v>0</v>
      </c>
      <c r="AC104" s="27">
        <f t="shared" si="5"/>
        <v>0</v>
      </c>
      <c r="AD104" s="27">
        <f t="shared" si="6"/>
        <v>0</v>
      </c>
      <c r="AE104" s="27" t="str">
        <f t="shared" si="20"/>
        <v/>
      </c>
      <c r="AF104" s="27" t="str">
        <f t="shared" si="20"/>
        <v/>
      </c>
      <c r="AG104" s="27" t="str">
        <f t="shared" si="20"/>
        <v/>
      </c>
      <c r="AH104" s="27" t="str">
        <f t="shared" si="20"/>
        <v/>
      </c>
      <c r="AI104" s="27" t="str">
        <f t="shared" si="21"/>
        <v/>
      </c>
      <c r="AJ104" s="27" t="str">
        <f t="shared" si="22"/>
        <v/>
      </c>
      <c r="AK104" s="27" t="str">
        <f t="shared" si="23"/>
        <v/>
      </c>
      <c r="AL104" s="27" t="str">
        <f t="shared" si="24"/>
        <v/>
      </c>
      <c r="AM104" s="27" t="str">
        <f t="shared" si="25"/>
        <v/>
      </c>
      <c r="AN104" s="27" t="str">
        <f t="shared" si="26"/>
        <v/>
      </c>
      <c r="AO104" s="27" t="str">
        <f t="shared" si="27"/>
        <v/>
      </c>
      <c r="AP104" s="27" t="str">
        <f t="shared" si="28"/>
        <v/>
      </c>
      <c r="AR104" s="89">
        <f t="shared" si="29"/>
        <v>82</v>
      </c>
      <c r="AU104" s="61"/>
      <c r="AV104" s="34"/>
      <c r="AW104" s="34"/>
      <c r="AX104" s="34"/>
      <c r="AY104" s="34"/>
      <c r="AZ104" s="34"/>
    </row>
    <row r="105" spans="1:52" ht="20.25" customHeight="1" x14ac:dyDescent="0.45">
      <c r="A105" s="25">
        <v>83</v>
      </c>
      <c r="B105" s="16"/>
      <c r="C105" s="17"/>
      <c r="D105" s="16"/>
      <c r="E105" s="18"/>
      <c r="F105" s="16"/>
      <c r="G105" s="19"/>
      <c r="H105" s="20"/>
      <c r="I105" s="18"/>
      <c r="J105" s="18"/>
      <c r="K105" s="21"/>
      <c r="L105" s="22"/>
      <c r="M105" s="23"/>
      <c r="N105" s="18"/>
      <c r="O105" s="18"/>
      <c r="P105" s="18"/>
      <c r="Q105" s="24"/>
      <c r="R105" s="24"/>
      <c r="S105" s="22"/>
      <c r="T105" s="91"/>
      <c r="U105" s="91"/>
      <c r="V105" s="91"/>
      <c r="W105" s="91"/>
      <c r="Y105" s="42">
        <f t="shared" si="17"/>
        <v>0</v>
      </c>
      <c r="Z105" s="42">
        <f t="shared" si="3"/>
        <v>0</v>
      </c>
      <c r="AA105" s="42">
        <f t="shared" si="18"/>
        <v>0</v>
      </c>
      <c r="AB105" s="42">
        <f t="shared" si="4"/>
        <v>0</v>
      </c>
      <c r="AC105" s="27">
        <f t="shared" si="5"/>
        <v>0</v>
      </c>
      <c r="AD105" s="27">
        <f t="shared" si="6"/>
        <v>0</v>
      </c>
      <c r="AE105" s="27" t="str">
        <f t="shared" si="20"/>
        <v/>
      </c>
      <c r="AF105" s="27" t="str">
        <f t="shared" si="20"/>
        <v/>
      </c>
      <c r="AG105" s="27" t="str">
        <f t="shared" si="20"/>
        <v/>
      </c>
      <c r="AH105" s="27" t="str">
        <f t="shared" si="20"/>
        <v/>
      </c>
      <c r="AI105" s="27" t="str">
        <f t="shared" si="21"/>
        <v/>
      </c>
      <c r="AJ105" s="27" t="str">
        <f t="shared" si="22"/>
        <v/>
      </c>
      <c r="AK105" s="27" t="str">
        <f t="shared" si="23"/>
        <v/>
      </c>
      <c r="AL105" s="27" t="str">
        <f t="shared" si="24"/>
        <v/>
      </c>
      <c r="AM105" s="27" t="str">
        <f t="shared" si="25"/>
        <v/>
      </c>
      <c r="AN105" s="27" t="str">
        <f t="shared" si="26"/>
        <v/>
      </c>
      <c r="AO105" s="27" t="str">
        <f t="shared" si="27"/>
        <v/>
      </c>
      <c r="AP105" s="27" t="str">
        <f t="shared" si="28"/>
        <v/>
      </c>
      <c r="AR105" s="89">
        <f t="shared" si="29"/>
        <v>83</v>
      </c>
      <c r="AU105" s="61"/>
      <c r="AV105" s="34"/>
      <c r="AW105" s="34"/>
      <c r="AX105" s="34"/>
      <c r="AY105" s="34"/>
      <c r="AZ105" s="34"/>
    </row>
    <row r="106" spans="1:52" ht="20.25" customHeight="1" x14ac:dyDescent="0.45">
      <c r="A106" s="25">
        <v>84</v>
      </c>
      <c r="B106" s="16"/>
      <c r="C106" s="17"/>
      <c r="D106" s="16"/>
      <c r="E106" s="18"/>
      <c r="F106" s="16"/>
      <c r="G106" s="19"/>
      <c r="H106" s="20"/>
      <c r="I106" s="18"/>
      <c r="J106" s="18"/>
      <c r="K106" s="21"/>
      <c r="L106" s="22"/>
      <c r="M106" s="23"/>
      <c r="N106" s="18"/>
      <c r="O106" s="18"/>
      <c r="P106" s="18"/>
      <c r="Q106" s="24"/>
      <c r="R106" s="24"/>
      <c r="S106" s="22"/>
      <c r="T106" s="91"/>
      <c r="U106" s="91"/>
      <c r="V106" s="91"/>
      <c r="W106" s="91"/>
      <c r="Y106" s="42">
        <f t="shared" si="17"/>
        <v>0</v>
      </c>
      <c r="Z106" s="42">
        <f t="shared" si="3"/>
        <v>0</v>
      </c>
      <c r="AA106" s="42">
        <f t="shared" si="18"/>
        <v>0</v>
      </c>
      <c r="AB106" s="42">
        <f t="shared" si="4"/>
        <v>0</v>
      </c>
      <c r="AC106" s="27">
        <f t="shared" si="5"/>
        <v>0</v>
      </c>
      <c r="AD106" s="27">
        <f t="shared" si="6"/>
        <v>0</v>
      </c>
      <c r="AE106" s="27" t="str">
        <f t="shared" si="20"/>
        <v/>
      </c>
      <c r="AF106" s="27" t="str">
        <f t="shared" si="20"/>
        <v/>
      </c>
      <c r="AG106" s="27" t="str">
        <f t="shared" si="20"/>
        <v/>
      </c>
      <c r="AH106" s="27" t="str">
        <f t="shared" si="20"/>
        <v/>
      </c>
      <c r="AI106" s="27" t="str">
        <f t="shared" si="21"/>
        <v/>
      </c>
      <c r="AJ106" s="27" t="str">
        <f t="shared" si="22"/>
        <v/>
      </c>
      <c r="AK106" s="27" t="str">
        <f t="shared" si="23"/>
        <v/>
      </c>
      <c r="AL106" s="27" t="str">
        <f t="shared" si="24"/>
        <v/>
      </c>
      <c r="AM106" s="27" t="str">
        <f t="shared" si="25"/>
        <v/>
      </c>
      <c r="AN106" s="27" t="str">
        <f t="shared" si="26"/>
        <v/>
      </c>
      <c r="AO106" s="27" t="str">
        <f t="shared" si="27"/>
        <v/>
      </c>
      <c r="AP106" s="27" t="str">
        <f t="shared" si="28"/>
        <v/>
      </c>
      <c r="AR106" s="89">
        <f t="shared" si="29"/>
        <v>84</v>
      </c>
      <c r="AU106" s="61"/>
      <c r="AV106" s="34"/>
      <c r="AW106" s="34"/>
      <c r="AX106" s="34"/>
      <c r="AY106" s="34"/>
      <c r="AZ106" s="34"/>
    </row>
    <row r="107" spans="1:52" ht="20.25" customHeight="1" x14ac:dyDescent="0.45">
      <c r="A107" s="25">
        <v>85</v>
      </c>
      <c r="B107" s="16"/>
      <c r="C107" s="17"/>
      <c r="D107" s="16"/>
      <c r="E107" s="18"/>
      <c r="F107" s="16"/>
      <c r="G107" s="19"/>
      <c r="H107" s="20"/>
      <c r="I107" s="18"/>
      <c r="J107" s="18"/>
      <c r="K107" s="21"/>
      <c r="L107" s="22"/>
      <c r="M107" s="23"/>
      <c r="N107" s="18"/>
      <c r="O107" s="18"/>
      <c r="P107" s="18"/>
      <c r="Q107" s="24"/>
      <c r="R107" s="24"/>
      <c r="S107" s="22"/>
      <c r="T107" s="91"/>
      <c r="U107" s="91"/>
      <c r="V107" s="91"/>
      <c r="W107" s="91"/>
      <c r="Y107" s="42">
        <f t="shared" si="17"/>
        <v>0</v>
      </c>
      <c r="Z107" s="42">
        <f t="shared" si="3"/>
        <v>0</v>
      </c>
      <c r="AA107" s="42">
        <f t="shared" si="18"/>
        <v>0</v>
      </c>
      <c r="AB107" s="42">
        <f t="shared" si="4"/>
        <v>0</v>
      </c>
      <c r="AC107" s="27">
        <f t="shared" si="5"/>
        <v>0</v>
      </c>
      <c r="AD107" s="27">
        <f t="shared" si="6"/>
        <v>0</v>
      </c>
      <c r="AE107" s="27" t="str">
        <f t="shared" si="20"/>
        <v/>
      </c>
      <c r="AF107" s="27" t="str">
        <f t="shared" si="20"/>
        <v/>
      </c>
      <c r="AG107" s="27" t="str">
        <f t="shared" si="20"/>
        <v/>
      </c>
      <c r="AH107" s="27" t="str">
        <f t="shared" si="20"/>
        <v/>
      </c>
      <c r="AI107" s="27" t="str">
        <f t="shared" si="21"/>
        <v/>
      </c>
      <c r="AJ107" s="27" t="str">
        <f t="shared" si="22"/>
        <v/>
      </c>
      <c r="AK107" s="27" t="str">
        <f t="shared" si="23"/>
        <v/>
      </c>
      <c r="AL107" s="27" t="str">
        <f t="shared" si="24"/>
        <v/>
      </c>
      <c r="AM107" s="27" t="str">
        <f t="shared" si="25"/>
        <v/>
      </c>
      <c r="AN107" s="27" t="str">
        <f t="shared" si="26"/>
        <v/>
      </c>
      <c r="AO107" s="27" t="str">
        <f t="shared" si="27"/>
        <v/>
      </c>
      <c r="AP107" s="27" t="str">
        <f t="shared" si="28"/>
        <v/>
      </c>
      <c r="AR107" s="89">
        <f t="shared" si="29"/>
        <v>85</v>
      </c>
      <c r="AU107" s="61"/>
      <c r="AV107" s="34"/>
      <c r="AW107" s="34"/>
      <c r="AX107" s="34"/>
      <c r="AY107" s="34"/>
      <c r="AZ107" s="34"/>
    </row>
    <row r="108" spans="1:52" ht="20.25" customHeight="1" x14ac:dyDescent="0.45">
      <c r="A108" s="25">
        <v>86</v>
      </c>
      <c r="B108" s="16"/>
      <c r="C108" s="17"/>
      <c r="D108" s="16"/>
      <c r="E108" s="18"/>
      <c r="F108" s="16"/>
      <c r="G108" s="19"/>
      <c r="H108" s="20"/>
      <c r="I108" s="18"/>
      <c r="J108" s="18"/>
      <c r="K108" s="21"/>
      <c r="L108" s="22"/>
      <c r="M108" s="23"/>
      <c r="N108" s="18"/>
      <c r="O108" s="18"/>
      <c r="P108" s="18"/>
      <c r="Q108" s="24"/>
      <c r="R108" s="24"/>
      <c r="S108" s="22"/>
      <c r="T108" s="91"/>
      <c r="U108" s="91"/>
      <c r="V108" s="91"/>
      <c r="W108" s="91"/>
      <c r="Y108" s="42">
        <f t="shared" si="17"/>
        <v>0</v>
      </c>
      <c r="Z108" s="42">
        <f t="shared" si="3"/>
        <v>0</v>
      </c>
      <c r="AA108" s="42">
        <f t="shared" si="18"/>
        <v>0</v>
      </c>
      <c r="AB108" s="42">
        <f t="shared" si="4"/>
        <v>0</v>
      </c>
      <c r="AC108" s="27">
        <f t="shared" si="5"/>
        <v>0</v>
      </c>
      <c r="AD108" s="27">
        <f t="shared" si="6"/>
        <v>0</v>
      </c>
      <c r="AE108" s="27" t="str">
        <f t="shared" si="20"/>
        <v/>
      </c>
      <c r="AF108" s="27" t="str">
        <f t="shared" si="20"/>
        <v/>
      </c>
      <c r="AG108" s="27" t="str">
        <f t="shared" si="20"/>
        <v/>
      </c>
      <c r="AH108" s="27" t="str">
        <f t="shared" si="20"/>
        <v/>
      </c>
      <c r="AI108" s="27" t="str">
        <f t="shared" si="21"/>
        <v/>
      </c>
      <c r="AJ108" s="27" t="str">
        <f t="shared" si="22"/>
        <v/>
      </c>
      <c r="AK108" s="27" t="str">
        <f t="shared" si="23"/>
        <v/>
      </c>
      <c r="AL108" s="27" t="str">
        <f t="shared" si="24"/>
        <v/>
      </c>
      <c r="AM108" s="27" t="str">
        <f t="shared" si="25"/>
        <v/>
      </c>
      <c r="AN108" s="27" t="str">
        <f t="shared" si="26"/>
        <v/>
      </c>
      <c r="AO108" s="27" t="str">
        <f t="shared" si="27"/>
        <v/>
      </c>
      <c r="AP108" s="27" t="str">
        <f t="shared" si="28"/>
        <v/>
      </c>
      <c r="AR108" s="89">
        <f t="shared" si="29"/>
        <v>86</v>
      </c>
      <c r="AU108" s="61"/>
      <c r="AV108" s="34"/>
    </row>
    <row r="109" spans="1:52" ht="20.25" customHeight="1" x14ac:dyDescent="0.45">
      <c r="A109" s="25">
        <v>87</v>
      </c>
      <c r="B109" s="16"/>
      <c r="C109" s="17"/>
      <c r="D109" s="16"/>
      <c r="E109" s="18"/>
      <c r="F109" s="16"/>
      <c r="G109" s="19"/>
      <c r="H109" s="20"/>
      <c r="I109" s="18"/>
      <c r="J109" s="18"/>
      <c r="K109" s="21"/>
      <c r="L109" s="22"/>
      <c r="M109" s="23"/>
      <c r="N109" s="18"/>
      <c r="O109" s="18"/>
      <c r="P109" s="18"/>
      <c r="Q109" s="24"/>
      <c r="R109" s="24"/>
      <c r="S109" s="22"/>
      <c r="T109" s="91"/>
      <c r="U109" s="91"/>
      <c r="V109" s="91"/>
      <c r="W109" s="91"/>
      <c r="Y109" s="42">
        <f t="shared" si="17"/>
        <v>0</v>
      </c>
      <c r="Z109" s="42">
        <f t="shared" si="3"/>
        <v>0</v>
      </c>
      <c r="AA109" s="42">
        <f t="shared" si="18"/>
        <v>0</v>
      </c>
      <c r="AB109" s="42">
        <f t="shared" si="4"/>
        <v>0</v>
      </c>
      <c r="AC109" s="27">
        <f t="shared" si="5"/>
        <v>0</v>
      </c>
      <c r="AD109" s="27">
        <f t="shared" si="6"/>
        <v>0</v>
      </c>
      <c r="AE109" s="27" t="str">
        <f t="shared" si="20"/>
        <v/>
      </c>
      <c r="AF109" s="27" t="str">
        <f t="shared" si="20"/>
        <v/>
      </c>
      <c r="AG109" s="27" t="str">
        <f t="shared" si="20"/>
        <v/>
      </c>
      <c r="AH109" s="27" t="str">
        <f t="shared" si="20"/>
        <v/>
      </c>
      <c r="AI109" s="27" t="str">
        <f t="shared" si="21"/>
        <v/>
      </c>
      <c r="AJ109" s="27" t="str">
        <f t="shared" si="22"/>
        <v/>
      </c>
      <c r="AK109" s="27" t="str">
        <f t="shared" si="23"/>
        <v/>
      </c>
      <c r="AL109" s="27" t="str">
        <f t="shared" si="24"/>
        <v/>
      </c>
      <c r="AM109" s="27" t="str">
        <f t="shared" si="25"/>
        <v/>
      </c>
      <c r="AN109" s="27" t="str">
        <f t="shared" si="26"/>
        <v/>
      </c>
      <c r="AO109" s="27" t="str">
        <f t="shared" si="27"/>
        <v/>
      </c>
      <c r="AP109" s="27" t="str">
        <f t="shared" si="28"/>
        <v/>
      </c>
      <c r="AR109" s="89">
        <f t="shared" si="29"/>
        <v>87</v>
      </c>
    </row>
    <row r="110" spans="1:52" ht="20.25" customHeight="1" x14ac:dyDescent="0.45">
      <c r="A110" s="25">
        <v>88</v>
      </c>
      <c r="B110" s="16"/>
      <c r="C110" s="17"/>
      <c r="D110" s="16"/>
      <c r="E110" s="18"/>
      <c r="F110" s="16"/>
      <c r="G110" s="19"/>
      <c r="H110" s="20"/>
      <c r="I110" s="18"/>
      <c r="J110" s="18"/>
      <c r="K110" s="21"/>
      <c r="L110" s="22"/>
      <c r="M110" s="23"/>
      <c r="N110" s="18"/>
      <c r="O110" s="18"/>
      <c r="P110" s="18"/>
      <c r="Q110" s="24"/>
      <c r="R110" s="24"/>
      <c r="S110" s="22"/>
      <c r="T110" s="91"/>
      <c r="U110" s="91"/>
      <c r="V110" s="91"/>
      <c r="W110" s="91"/>
      <c r="Y110" s="42">
        <f t="shared" si="17"/>
        <v>0</v>
      </c>
      <c r="Z110" s="42">
        <f t="shared" si="3"/>
        <v>0</v>
      </c>
      <c r="AA110" s="42">
        <f t="shared" si="18"/>
        <v>0</v>
      </c>
      <c r="AB110" s="42">
        <f t="shared" si="4"/>
        <v>0</v>
      </c>
      <c r="AC110" s="27">
        <f t="shared" si="5"/>
        <v>0</v>
      </c>
      <c r="AD110" s="27">
        <f t="shared" si="6"/>
        <v>0</v>
      </c>
      <c r="AE110" s="27" t="str">
        <f t="shared" si="20"/>
        <v/>
      </c>
      <c r="AF110" s="27" t="str">
        <f t="shared" si="20"/>
        <v/>
      </c>
      <c r="AG110" s="27" t="str">
        <f t="shared" si="20"/>
        <v/>
      </c>
      <c r="AH110" s="27" t="str">
        <f t="shared" si="20"/>
        <v/>
      </c>
      <c r="AI110" s="27" t="str">
        <f t="shared" si="21"/>
        <v/>
      </c>
      <c r="AJ110" s="27" t="str">
        <f t="shared" si="22"/>
        <v/>
      </c>
      <c r="AK110" s="27" t="str">
        <f t="shared" si="23"/>
        <v/>
      </c>
      <c r="AL110" s="27" t="str">
        <f t="shared" si="24"/>
        <v/>
      </c>
      <c r="AM110" s="27" t="str">
        <f t="shared" si="25"/>
        <v/>
      </c>
      <c r="AN110" s="27" t="str">
        <f t="shared" si="26"/>
        <v/>
      </c>
      <c r="AO110" s="27" t="str">
        <f t="shared" si="27"/>
        <v/>
      </c>
      <c r="AP110" s="27" t="str">
        <f t="shared" si="28"/>
        <v/>
      </c>
      <c r="AR110" s="89">
        <f t="shared" si="29"/>
        <v>88</v>
      </c>
    </row>
    <row r="111" spans="1:52" ht="20.25" customHeight="1" x14ac:dyDescent="0.45">
      <c r="A111" s="25">
        <v>89</v>
      </c>
      <c r="B111" s="16"/>
      <c r="C111" s="17"/>
      <c r="D111" s="16"/>
      <c r="E111" s="18"/>
      <c r="F111" s="16"/>
      <c r="G111" s="19"/>
      <c r="H111" s="20"/>
      <c r="I111" s="131"/>
      <c r="J111" s="18"/>
      <c r="K111" s="21"/>
      <c r="L111" s="22"/>
      <c r="M111" s="23"/>
      <c r="N111" s="18"/>
      <c r="O111" s="18"/>
      <c r="P111" s="18"/>
      <c r="Q111" s="24"/>
      <c r="R111" s="24"/>
      <c r="S111" s="22"/>
      <c r="T111" s="91"/>
      <c r="U111" s="91"/>
      <c r="V111" s="91"/>
      <c r="W111" s="91"/>
      <c r="Y111" s="42">
        <f t="shared" si="17"/>
        <v>0</v>
      </c>
      <c r="Z111" s="42">
        <f t="shared" si="3"/>
        <v>0</v>
      </c>
      <c r="AA111" s="42">
        <f t="shared" si="18"/>
        <v>0</v>
      </c>
      <c r="AB111" s="42">
        <f t="shared" si="4"/>
        <v>0</v>
      </c>
      <c r="AC111" s="27">
        <f t="shared" si="5"/>
        <v>0</v>
      </c>
      <c r="AD111" s="27">
        <f t="shared" si="6"/>
        <v>0</v>
      </c>
      <c r="AE111" s="27" t="str">
        <f t="shared" si="20"/>
        <v/>
      </c>
      <c r="AF111" s="27" t="str">
        <f t="shared" si="20"/>
        <v/>
      </c>
      <c r="AG111" s="27" t="str">
        <f t="shared" si="20"/>
        <v/>
      </c>
      <c r="AH111" s="27" t="str">
        <f t="shared" si="20"/>
        <v/>
      </c>
      <c r="AI111" s="27" t="str">
        <f t="shared" si="21"/>
        <v/>
      </c>
      <c r="AJ111" s="27" t="str">
        <f t="shared" si="22"/>
        <v/>
      </c>
      <c r="AK111" s="27" t="str">
        <f t="shared" si="23"/>
        <v/>
      </c>
      <c r="AL111" s="27" t="str">
        <f t="shared" si="24"/>
        <v/>
      </c>
      <c r="AM111" s="27" t="str">
        <f t="shared" si="25"/>
        <v/>
      </c>
      <c r="AN111" s="27" t="str">
        <f t="shared" si="26"/>
        <v/>
      </c>
      <c r="AO111" s="27" t="str">
        <f t="shared" si="27"/>
        <v/>
      </c>
      <c r="AP111" s="27" t="str">
        <f t="shared" si="28"/>
        <v/>
      </c>
      <c r="AR111" s="89">
        <f t="shared" si="29"/>
        <v>89</v>
      </c>
    </row>
    <row r="112" spans="1:52" ht="20.25" customHeight="1" x14ac:dyDescent="0.45">
      <c r="A112" s="25">
        <v>90</v>
      </c>
      <c r="B112" s="16"/>
      <c r="C112" s="17"/>
      <c r="D112" s="16"/>
      <c r="E112" s="18"/>
      <c r="F112" s="16"/>
      <c r="G112" s="19"/>
      <c r="H112" s="20"/>
      <c r="I112" s="18"/>
      <c r="J112" s="18"/>
      <c r="K112" s="21"/>
      <c r="L112" s="22"/>
      <c r="M112" s="23"/>
      <c r="N112" s="18"/>
      <c r="O112" s="18"/>
      <c r="P112" s="18"/>
      <c r="Q112" s="24"/>
      <c r="R112" s="24"/>
      <c r="S112" s="22"/>
      <c r="T112" s="91"/>
      <c r="U112" s="91"/>
      <c r="V112" s="91"/>
      <c r="W112" s="91"/>
      <c r="Y112" s="42">
        <f t="shared" si="17"/>
        <v>0</v>
      </c>
      <c r="Z112" s="42">
        <f t="shared" si="3"/>
        <v>0</v>
      </c>
      <c r="AA112" s="42">
        <f t="shared" si="18"/>
        <v>0</v>
      </c>
      <c r="AB112" s="42">
        <f t="shared" si="4"/>
        <v>0</v>
      </c>
      <c r="AC112" s="27">
        <f t="shared" si="5"/>
        <v>0</v>
      </c>
      <c r="AD112" s="27">
        <f t="shared" si="6"/>
        <v>0</v>
      </c>
      <c r="AE112" s="27" t="str">
        <f t="shared" si="20"/>
        <v/>
      </c>
      <c r="AF112" s="27" t="str">
        <f t="shared" si="20"/>
        <v/>
      </c>
      <c r="AG112" s="27" t="str">
        <f t="shared" si="20"/>
        <v/>
      </c>
      <c r="AH112" s="27" t="str">
        <f t="shared" si="20"/>
        <v/>
      </c>
      <c r="AI112" s="27" t="str">
        <f t="shared" si="21"/>
        <v/>
      </c>
      <c r="AJ112" s="27" t="str">
        <f t="shared" si="22"/>
        <v/>
      </c>
      <c r="AK112" s="27" t="str">
        <f t="shared" si="23"/>
        <v/>
      </c>
      <c r="AL112" s="27" t="str">
        <f t="shared" si="24"/>
        <v/>
      </c>
      <c r="AM112" s="27" t="str">
        <f t="shared" si="25"/>
        <v/>
      </c>
      <c r="AN112" s="27" t="str">
        <f t="shared" si="26"/>
        <v/>
      </c>
      <c r="AO112" s="27" t="str">
        <f t="shared" si="27"/>
        <v/>
      </c>
      <c r="AP112" s="27" t="str">
        <f t="shared" si="28"/>
        <v/>
      </c>
      <c r="AR112" s="89">
        <f t="shared" si="29"/>
        <v>90</v>
      </c>
    </row>
    <row r="113" spans="1:44" ht="20.25" customHeight="1" x14ac:dyDescent="0.45">
      <c r="A113" s="25">
        <v>91</v>
      </c>
      <c r="B113" s="16"/>
      <c r="C113" s="17"/>
      <c r="D113" s="16"/>
      <c r="E113" s="18"/>
      <c r="F113" s="16"/>
      <c r="G113" s="19"/>
      <c r="H113" s="20"/>
      <c r="I113" s="18"/>
      <c r="J113" s="18"/>
      <c r="K113" s="21"/>
      <c r="L113" s="22"/>
      <c r="M113" s="23"/>
      <c r="N113" s="18"/>
      <c r="O113" s="18"/>
      <c r="P113" s="18"/>
      <c r="Q113" s="24"/>
      <c r="R113" s="24"/>
      <c r="S113" s="22"/>
      <c r="T113" s="91"/>
      <c r="U113" s="91"/>
      <c r="V113" s="91"/>
      <c r="W113" s="91"/>
      <c r="Y113" s="42">
        <f t="shared" si="17"/>
        <v>0</v>
      </c>
      <c r="Z113" s="42">
        <f t="shared" si="3"/>
        <v>0</v>
      </c>
      <c r="AA113" s="42">
        <f t="shared" si="18"/>
        <v>0</v>
      </c>
      <c r="AB113" s="42">
        <f t="shared" si="4"/>
        <v>0</v>
      </c>
      <c r="AC113" s="27">
        <f t="shared" si="5"/>
        <v>0</v>
      </c>
      <c r="AD113" s="27">
        <f t="shared" si="6"/>
        <v>0</v>
      </c>
      <c r="AE113" s="27" t="str">
        <f t="shared" si="20"/>
        <v/>
      </c>
      <c r="AF113" s="27" t="str">
        <f t="shared" si="20"/>
        <v/>
      </c>
      <c r="AG113" s="27" t="str">
        <f t="shared" si="20"/>
        <v/>
      </c>
      <c r="AH113" s="27" t="str">
        <f t="shared" si="20"/>
        <v/>
      </c>
      <c r="AI113" s="27" t="str">
        <f t="shared" si="21"/>
        <v/>
      </c>
      <c r="AJ113" s="27" t="str">
        <f t="shared" si="22"/>
        <v/>
      </c>
      <c r="AK113" s="27" t="str">
        <f t="shared" si="23"/>
        <v/>
      </c>
      <c r="AL113" s="27" t="str">
        <f t="shared" si="24"/>
        <v/>
      </c>
      <c r="AM113" s="27" t="str">
        <f t="shared" si="25"/>
        <v/>
      </c>
      <c r="AN113" s="27" t="str">
        <f t="shared" si="26"/>
        <v/>
      </c>
      <c r="AO113" s="27" t="str">
        <f t="shared" si="27"/>
        <v/>
      </c>
      <c r="AP113" s="27" t="str">
        <f t="shared" si="28"/>
        <v/>
      </c>
      <c r="AR113" s="89">
        <f t="shared" si="29"/>
        <v>91</v>
      </c>
    </row>
    <row r="114" spans="1:44" ht="20.25" customHeight="1" x14ac:dyDescent="0.45">
      <c r="A114" s="25">
        <v>92</v>
      </c>
      <c r="B114" s="16"/>
      <c r="C114" s="17"/>
      <c r="D114" s="16"/>
      <c r="E114" s="18"/>
      <c r="F114" s="16"/>
      <c r="G114" s="19"/>
      <c r="H114" s="20"/>
      <c r="I114" s="18"/>
      <c r="J114" s="18"/>
      <c r="K114" s="21"/>
      <c r="L114" s="22"/>
      <c r="M114" s="23"/>
      <c r="N114" s="18"/>
      <c r="O114" s="18"/>
      <c r="P114" s="18"/>
      <c r="Q114" s="24"/>
      <c r="R114" s="24"/>
      <c r="S114" s="22"/>
      <c r="T114" s="91"/>
      <c r="U114" s="91"/>
      <c r="V114" s="91"/>
      <c r="W114" s="91"/>
      <c r="Y114" s="42">
        <f t="shared" si="17"/>
        <v>0</v>
      </c>
      <c r="Z114" s="42">
        <f t="shared" si="3"/>
        <v>0</v>
      </c>
      <c r="AA114" s="42">
        <f t="shared" si="18"/>
        <v>0</v>
      </c>
      <c r="AB114" s="42">
        <f t="shared" si="4"/>
        <v>0</v>
      </c>
      <c r="AC114" s="27">
        <f t="shared" si="5"/>
        <v>0</v>
      </c>
      <c r="AD114" s="27">
        <f t="shared" si="6"/>
        <v>0</v>
      </c>
      <c r="AE114" s="27" t="str">
        <f t="shared" si="20"/>
        <v/>
      </c>
      <c r="AF114" s="27" t="str">
        <f t="shared" si="20"/>
        <v/>
      </c>
      <c r="AG114" s="27" t="str">
        <f t="shared" si="20"/>
        <v/>
      </c>
      <c r="AH114" s="27" t="str">
        <f t="shared" si="20"/>
        <v/>
      </c>
      <c r="AI114" s="27" t="str">
        <f t="shared" si="21"/>
        <v/>
      </c>
      <c r="AJ114" s="27" t="str">
        <f t="shared" si="22"/>
        <v/>
      </c>
      <c r="AK114" s="27" t="str">
        <f t="shared" si="23"/>
        <v/>
      </c>
      <c r="AL114" s="27" t="str">
        <f t="shared" si="24"/>
        <v/>
      </c>
      <c r="AM114" s="27" t="str">
        <f t="shared" si="25"/>
        <v/>
      </c>
      <c r="AN114" s="27" t="str">
        <f t="shared" si="26"/>
        <v/>
      </c>
      <c r="AO114" s="27" t="str">
        <f t="shared" si="27"/>
        <v/>
      </c>
      <c r="AP114" s="27" t="str">
        <f t="shared" si="28"/>
        <v/>
      </c>
      <c r="AR114" s="89">
        <f t="shared" si="29"/>
        <v>92</v>
      </c>
    </row>
    <row r="115" spans="1:44" ht="20.25" customHeight="1" x14ac:dyDescent="0.45">
      <c r="A115" s="25">
        <v>93</v>
      </c>
      <c r="B115" s="16"/>
      <c r="C115" s="17"/>
      <c r="D115" s="16"/>
      <c r="E115" s="18"/>
      <c r="F115" s="16"/>
      <c r="G115" s="19"/>
      <c r="H115" s="20"/>
      <c r="I115" s="18"/>
      <c r="J115" s="18"/>
      <c r="K115" s="21"/>
      <c r="L115" s="22"/>
      <c r="M115" s="23"/>
      <c r="N115" s="18"/>
      <c r="O115" s="18"/>
      <c r="P115" s="18"/>
      <c r="Q115" s="24"/>
      <c r="R115" s="24"/>
      <c r="S115" s="22"/>
      <c r="T115" s="91"/>
      <c r="U115" s="91"/>
      <c r="V115" s="91"/>
      <c r="W115" s="91"/>
      <c r="Y115" s="42">
        <f t="shared" si="17"/>
        <v>0</v>
      </c>
      <c r="Z115" s="42">
        <f t="shared" si="3"/>
        <v>0</v>
      </c>
      <c r="AA115" s="42">
        <f t="shared" si="18"/>
        <v>0</v>
      </c>
      <c r="AB115" s="42">
        <f t="shared" si="4"/>
        <v>0</v>
      </c>
      <c r="AC115" s="27">
        <f t="shared" si="5"/>
        <v>0</v>
      </c>
      <c r="AD115" s="27">
        <f t="shared" si="6"/>
        <v>0</v>
      </c>
      <c r="AE115" s="27" t="str">
        <f t="shared" si="20"/>
        <v/>
      </c>
      <c r="AF115" s="27" t="str">
        <f t="shared" si="20"/>
        <v/>
      </c>
      <c r="AG115" s="27" t="str">
        <f t="shared" si="20"/>
        <v/>
      </c>
      <c r="AH115" s="27" t="str">
        <f t="shared" si="20"/>
        <v/>
      </c>
      <c r="AI115" s="27" t="str">
        <f t="shared" si="21"/>
        <v/>
      </c>
      <c r="AJ115" s="27" t="str">
        <f t="shared" si="22"/>
        <v/>
      </c>
      <c r="AK115" s="27" t="str">
        <f t="shared" si="23"/>
        <v/>
      </c>
      <c r="AL115" s="27" t="str">
        <f t="shared" si="24"/>
        <v/>
      </c>
      <c r="AM115" s="27" t="str">
        <f t="shared" si="25"/>
        <v/>
      </c>
      <c r="AN115" s="27" t="str">
        <f t="shared" si="26"/>
        <v/>
      </c>
      <c r="AO115" s="27" t="str">
        <f t="shared" si="27"/>
        <v/>
      </c>
      <c r="AP115" s="27" t="str">
        <f t="shared" si="28"/>
        <v/>
      </c>
      <c r="AR115" s="89">
        <f t="shared" si="29"/>
        <v>93</v>
      </c>
    </row>
    <row r="116" spans="1:44" ht="20.25" customHeight="1" x14ac:dyDescent="0.45">
      <c r="A116" s="25">
        <v>94</v>
      </c>
      <c r="B116" s="16"/>
      <c r="C116" s="17"/>
      <c r="D116" s="16"/>
      <c r="E116" s="18"/>
      <c r="F116" s="16"/>
      <c r="G116" s="19"/>
      <c r="H116" s="20"/>
      <c r="I116" s="18"/>
      <c r="J116" s="18"/>
      <c r="K116" s="21"/>
      <c r="L116" s="22"/>
      <c r="M116" s="23"/>
      <c r="N116" s="18"/>
      <c r="O116" s="18"/>
      <c r="P116" s="18"/>
      <c r="Q116" s="24"/>
      <c r="R116" s="24"/>
      <c r="S116" s="22"/>
      <c r="T116" s="91"/>
      <c r="U116" s="91"/>
      <c r="V116" s="91"/>
      <c r="W116" s="91"/>
      <c r="Y116" s="42">
        <f t="shared" si="17"/>
        <v>0</v>
      </c>
      <c r="Z116" s="42">
        <f t="shared" si="3"/>
        <v>0</v>
      </c>
      <c r="AA116" s="42">
        <f t="shared" si="18"/>
        <v>0</v>
      </c>
      <c r="AB116" s="42">
        <f t="shared" si="4"/>
        <v>0</v>
      </c>
      <c r="AC116" s="27">
        <f t="shared" si="5"/>
        <v>0</v>
      </c>
      <c r="AD116" s="27">
        <f t="shared" si="6"/>
        <v>0</v>
      </c>
      <c r="AE116" s="27" t="str">
        <f t="shared" si="20"/>
        <v/>
      </c>
      <c r="AF116" s="27" t="str">
        <f t="shared" si="20"/>
        <v/>
      </c>
      <c r="AG116" s="27" t="str">
        <f t="shared" si="20"/>
        <v/>
      </c>
      <c r="AH116" s="27" t="str">
        <f t="shared" si="20"/>
        <v/>
      </c>
      <c r="AI116" s="27" t="str">
        <f t="shared" si="21"/>
        <v/>
      </c>
      <c r="AJ116" s="27" t="str">
        <f t="shared" si="22"/>
        <v/>
      </c>
      <c r="AK116" s="27" t="str">
        <f t="shared" si="23"/>
        <v/>
      </c>
      <c r="AL116" s="27" t="str">
        <f t="shared" si="24"/>
        <v/>
      </c>
      <c r="AM116" s="27" t="str">
        <f t="shared" si="25"/>
        <v/>
      </c>
      <c r="AN116" s="27" t="str">
        <f t="shared" si="26"/>
        <v/>
      </c>
      <c r="AO116" s="27" t="str">
        <f t="shared" si="27"/>
        <v/>
      </c>
      <c r="AP116" s="27" t="str">
        <f t="shared" si="28"/>
        <v/>
      </c>
      <c r="AR116" s="89">
        <f t="shared" si="29"/>
        <v>94</v>
      </c>
    </row>
    <row r="117" spans="1:44" ht="20.25" customHeight="1" x14ac:dyDescent="0.45">
      <c r="A117" s="25">
        <v>95</v>
      </c>
      <c r="B117" s="16"/>
      <c r="C117" s="17"/>
      <c r="D117" s="16"/>
      <c r="E117" s="18"/>
      <c r="F117" s="16"/>
      <c r="G117" s="19"/>
      <c r="H117" s="20"/>
      <c r="I117" s="18"/>
      <c r="J117" s="18"/>
      <c r="K117" s="21"/>
      <c r="L117" s="22"/>
      <c r="M117" s="23"/>
      <c r="N117" s="18"/>
      <c r="O117" s="18"/>
      <c r="P117" s="18"/>
      <c r="Q117" s="24"/>
      <c r="R117" s="24"/>
      <c r="S117" s="22"/>
      <c r="T117" s="91"/>
      <c r="U117" s="91"/>
      <c r="V117" s="91"/>
      <c r="W117" s="91"/>
      <c r="Y117" s="42">
        <f t="shared" si="17"/>
        <v>0</v>
      </c>
      <c r="Z117" s="42">
        <f t="shared" si="3"/>
        <v>0</v>
      </c>
      <c r="AA117" s="42">
        <f t="shared" si="18"/>
        <v>0</v>
      </c>
      <c r="AB117" s="42">
        <f t="shared" si="4"/>
        <v>0</v>
      </c>
      <c r="AC117" s="27">
        <f t="shared" si="5"/>
        <v>0</v>
      </c>
      <c r="AD117" s="27">
        <f t="shared" si="6"/>
        <v>0</v>
      </c>
      <c r="AE117" s="27" t="str">
        <f t="shared" si="20"/>
        <v/>
      </c>
      <c r="AF117" s="27" t="str">
        <f t="shared" si="20"/>
        <v/>
      </c>
      <c r="AG117" s="27" t="str">
        <f t="shared" si="20"/>
        <v/>
      </c>
      <c r="AH117" s="27" t="str">
        <f t="shared" si="20"/>
        <v/>
      </c>
      <c r="AI117" s="27" t="str">
        <f t="shared" si="21"/>
        <v/>
      </c>
      <c r="AJ117" s="27" t="str">
        <f t="shared" si="22"/>
        <v/>
      </c>
      <c r="AK117" s="27" t="str">
        <f t="shared" si="23"/>
        <v/>
      </c>
      <c r="AL117" s="27" t="str">
        <f t="shared" si="24"/>
        <v/>
      </c>
      <c r="AM117" s="27" t="str">
        <f t="shared" si="25"/>
        <v/>
      </c>
      <c r="AN117" s="27" t="str">
        <f t="shared" si="26"/>
        <v/>
      </c>
      <c r="AO117" s="27" t="str">
        <f t="shared" si="27"/>
        <v/>
      </c>
      <c r="AP117" s="27" t="str">
        <f t="shared" si="28"/>
        <v/>
      </c>
      <c r="AR117" s="89">
        <f t="shared" si="29"/>
        <v>95</v>
      </c>
    </row>
    <row r="118" spans="1:44" ht="20.25" customHeight="1" x14ac:dyDescent="0.45">
      <c r="A118" s="25">
        <v>96</v>
      </c>
      <c r="B118" s="16"/>
      <c r="C118" s="17"/>
      <c r="D118" s="16"/>
      <c r="E118" s="18"/>
      <c r="F118" s="16"/>
      <c r="G118" s="19"/>
      <c r="H118" s="20"/>
      <c r="I118" s="131"/>
      <c r="J118" s="18"/>
      <c r="K118" s="21"/>
      <c r="L118" s="22"/>
      <c r="M118" s="23"/>
      <c r="N118" s="18"/>
      <c r="O118" s="18"/>
      <c r="P118" s="18"/>
      <c r="Q118" s="24"/>
      <c r="R118" s="24"/>
      <c r="S118" s="22"/>
      <c r="T118" s="91"/>
      <c r="U118" s="91"/>
      <c r="V118" s="91"/>
      <c r="W118" s="91"/>
      <c r="Y118" s="42">
        <f t="shared" si="17"/>
        <v>0</v>
      </c>
      <c r="Z118" s="42">
        <f t="shared" si="3"/>
        <v>0</v>
      </c>
      <c r="AA118" s="42">
        <f t="shared" si="18"/>
        <v>0</v>
      </c>
      <c r="AB118" s="42">
        <f t="shared" si="4"/>
        <v>0</v>
      </c>
      <c r="AC118" s="27">
        <f t="shared" si="5"/>
        <v>0</v>
      </c>
      <c r="AD118" s="27">
        <f t="shared" si="6"/>
        <v>0</v>
      </c>
      <c r="AE118" s="27" t="str">
        <f t="shared" si="20"/>
        <v/>
      </c>
      <c r="AF118" s="27" t="str">
        <f t="shared" si="20"/>
        <v/>
      </c>
      <c r="AG118" s="27" t="str">
        <f t="shared" si="20"/>
        <v/>
      </c>
      <c r="AH118" s="27" t="str">
        <f t="shared" si="20"/>
        <v/>
      </c>
      <c r="AI118" s="27" t="str">
        <f t="shared" si="21"/>
        <v/>
      </c>
      <c r="AJ118" s="27" t="str">
        <f t="shared" si="22"/>
        <v/>
      </c>
      <c r="AK118" s="27" t="str">
        <f t="shared" si="23"/>
        <v/>
      </c>
      <c r="AL118" s="27" t="str">
        <f t="shared" si="24"/>
        <v/>
      </c>
      <c r="AM118" s="27" t="str">
        <f t="shared" si="25"/>
        <v/>
      </c>
      <c r="AN118" s="27" t="str">
        <f t="shared" si="26"/>
        <v/>
      </c>
      <c r="AO118" s="27" t="str">
        <f t="shared" si="27"/>
        <v/>
      </c>
      <c r="AP118" s="27" t="str">
        <f t="shared" si="28"/>
        <v/>
      </c>
      <c r="AR118" s="89">
        <f t="shared" si="29"/>
        <v>96</v>
      </c>
    </row>
    <row r="119" spans="1:44" ht="20.25" customHeight="1" x14ac:dyDescent="0.45">
      <c r="A119" s="25">
        <v>97</v>
      </c>
      <c r="B119" s="16"/>
      <c r="C119" s="17"/>
      <c r="D119" s="16"/>
      <c r="E119" s="18"/>
      <c r="F119" s="16"/>
      <c r="G119" s="19"/>
      <c r="H119" s="20"/>
      <c r="I119" s="18"/>
      <c r="J119" s="18"/>
      <c r="K119" s="21"/>
      <c r="L119" s="22"/>
      <c r="M119" s="23"/>
      <c r="N119" s="18"/>
      <c r="O119" s="18"/>
      <c r="P119" s="18"/>
      <c r="Q119" s="24"/>
      <c r="R119" s="24"/>
      <c r="S119" s="22"/>
      <c r="T119" s="91"/>
      <c r="U119" s="91"/>
      <c r="V119" s="91"/>
      <c r="W119" s="91"/>
      <c r="Y119" s="42">
        <f t="shared" si="17"/>
        <v>0</v>
      </c>
      <c r="Z119" s="42">
        <f t="shared" si="3"/>
        <v>0</v>
      </c>
      <c r="AA119" s="42">
        <f t="shared" si="18"/>
        <v>0</v>
      </c>
      <c r="AB119" s="42">
        <f t="shared" si="4"/>
        <v>0</v>
      </c>
      <c r="AC119" s="27">
        <f t="shared" si="5"/>
        <v>0</v>
      </c>
      <c r="AD119" s="27">
        <f t="shared" si="6"/>
        <v>0</v>
      </c>
      <c r="AE119" s="27" t="str">
        <f t="shared" ref="AE119:AH150" si="30">IF(H119="","",VLOOKUP(H119+1000*$B119,IF($B119=1,$BA$5:$BA$24,$BB$5:$BB$24),1,0))</f>
        <v/>
      </c>
      <c r="AF119" s="27" t="str">
        <f t="shared" si="30"/>
        <v/>
      </c>
      <c r="AG119" s="27" t="str">
        <f t="shared" si="30"/>
        <v/>
      </c>
      <c r="AH119" s="27" t="str">
        <f t="shared" si="30"/>
        <v/>
      </c>
      <c r="AI119" s="27" t="str">
        <f t="shared" si="21"/>
        <v/>
      </c>
      <c r="AJ119" s="27" t="str">
        <f t="shared" si="22"/>
        <v/>
      </c>
      <c r="AK119" s="27" t="str">
        <f t="shared" si="23"/>
        <v/>
      </c>
      <c r="AL119" s="27" t="str">
        <f t="shared" si="24"/>
        <v/>
      </c>
      <c r="AM119" s="27" t="str">
        <f t="shared" si="25"/>
        <v/>
      </c>
      <c r="AN119" s="27" t="str">
        <f t="shared" si="26"/>
        <v/>
      </c>
      <c r="AO119" s="27" t="str">
        <f t="shared" si="27"/>
        <v/>
      </c>
      <c r="AP119" s="27" t="str">
        <f t="shared" si="28"/>
        <v/>
      </c>
      <c r="AR119" s="89">
        <f t="shared" si="29"/>
        <v>97</v>
      </c>
    </row>
    <row r="120" spans="1:44" ht="20.25" customHeight="1" x14ac:dyDescent="0.45">
      <c r="A120" s="25">
        <v>98</v>
      </c>
      <c r="B120" s="16"/>
      <c r="C120" s="17"/>
      <c r="D120" s="16"/>
      <c r="E120" s="18"/>
      <c r="F120" s="16"/>
      <c r="G120" s="19"/>
      <c r="H120" s="20"/>
      <c r="I120" s="131"/>
      <c r="J120" s="18"/>
      <c r="K120" s="21"/>
      <c r="L120" s="22"/>
      <c r="M120" s="23"/>
      <c r="N120" s="18"/>
      <c r="O120" s="18"/>
      <c r="P120" s="18"/>
      <c r="Q120" s="24"/>
      <c r="R120" s="24"/>
      <c r="S120" s="22"/>
      <c r="T120" s="91"/>
      <c r="U120" s="91"/>
      <c r="V120" s="91"/>
      <c r="W120" s="91"/>
      <c r="Y120" s="42">
        <f t="shared" si="17"/>
        <v>0</v>
      </c>
      <c r="Z120" s="42">
        <f t="shared" si="3"/>
        <v>0</v>
      </c>
      <c r="AA120" s="42">
        <f t="shared" si="18"/>
        <v>0</v>
      </c>
      <c r="AB120" s="42">
        <f t="shared" si="4"/>
        <v>0</v>
      </c>
      <c r="AC120" s="27">
        <f t="shared" si="5"/>
        <v>0</v>
      </c>
      <c r="AD120" s="27">
        <f t="shared" si="6"/>
        <v>0</v>
      </c>
      <c r="AE120" s="27" t="str">
        <f t="shared" si="30"/>
        <v/>
      </c>
      <c r="AF120" s="27" t="str">
        <f t="shared" si="30"/>
        <v/>
      </c>
      <c r="AG120" s="27" t="str">
        <f t="shared" si="30"/>
        <v/>
      </c>
      <c r="AH120" s="27" t="str">
        <f t="shared" si="30"/>
        <v/>
      </c>
      <c r="AI120" s="27" t="str">
        <f t="shared" si="21"/>
        <v/>
      </c>
      <c r="AJ120" s="27" t="str">
        <f t="shared" si="22"/>
        <v/>
      </c>
      <c r="AK120" s="27" t="str">
        <f t="shared" si="23"/>
        <v/>
      </c>
      <c r="AL120" s="27" t="str">
        <f t="shared" si="24"/>
        <v/>
      </c>
      <c r="AM120" s="27" t="str">
        <f t="shared" si="25"/>
        <v/>
      </c>
      <c r="AN120" s="27" t="str">
        <f t="shared" si="26"/>
        <v/>
      </c>
      <c r="AO120" s="27" t="str">
        <f t="shared" si="27"/>
        <v/>
      </c>
      <c r="AP120" s="27" t="str">
        <f t="shared" si="28"/>
        <v/>
      </c>
      <c r="AR120" s="89">
        <f t="shared" si="29"/>
        <v>98</v>
      </c>
    </row>
    <row r="121" spans="1:44" ht="20.25" customHeight="1" x14ac:dyDescent="0.45">
      <c r="A121" s="25">
        <v>99</v>
      </c>
      <c r="B121" s="16"/>
      <c r="C121" s="17"/>
      <c r="D121" s="16"/>
      <c r="E121" s="18"/>
      <c r="F121" s="16"/>
      <c r="G121" s="19"/>
      <c r="H121" s="20"/>
      <c r="I121" s="18"/>
      <c r="J121" s="18"/>
      <c r="K121" s="21"/>
      <c r="L121" s="22"/>
      <c r="M121" s="23"/>
      <c r="N121" s="18"/>
      <c r="O121" s="18"/>
      <c r="P121" s="18"/>
      <c r="Q121" s="24"/>
      <c r="R121" s="24"/>
      <c r="S121" s="22"/>
      <c r="T121" s="91"/>
      <c r="U121" s="91"/>
      <c r="V121" s="91"/>
      <c r="W121" s="91"/>
      <c r="Y121" s="42">
        <f t="shared" si="17"/>
        <v>0</v>
      </c>
      <c r="Z121" s="42">
        <f t="shared" si="3"/>
        <v>0</v>
      </c>
      <c r="AA121" s="42">
        <f t="shared" si="18"/>
        <v>0</v>
      </c>
      <c r="AB121" s="42">
        <f t="shared" si="4"/>
        <v>0</v>
      </c>
      <c r="AC121" s="27">
        <f t="shared" si="5"/>
        <v>0</v>
      </c>
      <c r="AD121" s="27">
        <f t="shared" si="6"/>
        <v>0</v>
      </c>
      <c r="AE121" s="27" t="str">
        <f t="shared" si="30"/>
        <v/>
      </c>
      <c r="AF121" s="27" t="str">
        <f t="shared" si="30"/>
        <v/>
      </c>
      <c r="AG121" s="27" t="str">
        <f t="shared" si="30"/>
        <v/>
      </c>
      <c r="AH121" s="27" t="str">
        <f t="shared" si="30"/>
        <v/>
      </c>
      <c r="AI121" s="27" t="str">
        <f t="shared" si="21"/>
        <v/>
      </c>
      <c r="AJ121" s="27" t="str">
        <f t="shared" si="22"/>
        <v/>
      </c>
      <c r="AK121" s="27" t="str">
        <f t="shared" si="23"/>
        <v/>
      </c>
      <c r="AL121" s="27" t="str">
        <f t="shared" si="24"/>
        <v/>
      </c>
      <c r="AM121" s="27" t="str">
        <f t="shared" si="25"/>
        <v/>
      </c>
      <c r="AN121" s="27" t="str">
        <f t="shared" si="26"/>
        <v/>
      </c>
      <c r="AO121" s="27" t="str">
        <f t="shared" si="27"/>
        <v/>
      </c>
      <c r="AP121" s="27" t="str">
        <f t="shared" si="28"/>
        <v/>
      </c>
      <c r="AR121" s="89">
        <f t="shared" si="29"/>
        <v>99</v>
      </c>
    </row>
    <row r="122" spans="1:44" ht="20.25" customHeight="1" x14ac:dyDescent="0.45">
      <c r="A122" s="25">
        <v>100</v>
      </c>
      <c r="B122" s="16"/>
      <c r="C122" s="17"/>
      <c r="D122" s="16"/>
      <c r="E122" s="18"/>
      <c r="F122" s="16"/>
      <c r="G122" s="19"/>
      <c r="H122" s="20"/>
      <c r="I122" s="18"/>
      <c r="J122" s="18"/>
      <c r="K122" s="21"/>
      <c r="L122" s="22"/>
      <c r="M122" s="23"/>
      <c r="N122" s="18"/>
      <c r="O122" s="18"/>
      <c r="P122" s="18"/>
      <c r="Q122" s="24"/>
      <c r="R122" s="24"/>
      <c r="S122" s="22"/>
      <c r="T122" s="91"/>
      <c r="U122" s="91"/>
      <c r="V122" s="91"/>
      <c r="W122" s="91"/>
      <c r="Y122" s="42">
        <f t="shared" si="17"/>
        <v>0</v>
      </c>
      <c r="Z122" s="42">
        <f t="shared" si="3"/>
        <v>0</v>
      </c>
      <c r="AA122" s="42">
        <f t="shared" si="18"/>
        <v>0</v>
      </c>
      <c r="AB122" s="42">
        <f t="shared" si="4"/>
        <v>0</v>
      </c>
      <c r="AC122" s="27">
        <f t="shared" si="5"/>
        <v>0</v>
      </c>
      <c r="AD122" s="27">
        <f t="shared" si="6"/>
        <v>0</v>
      </c>
      <c r="AE122" s="27" t="str">
        <f t="shared" si="30"/>
        <v/>
      </c>
      <c r="AF122" s="27" t="str">
        <f t="shared" si="30"/>
        <v/>
      </c>
      <c r="AG122" s="27" t="str">
        <f t="shared" si="30"/>
        <v/>
      </c>
      <c r="AH122" s="27" t="str">
        <f t="shared" si="30"/>
        <v/>
      </c>
      <c r="AI122" s="27" t="str">
        <f t="shared" si="21"/>
        <v/>
      </c>
      <c r="AJ122" s="27" t="str">
        <f t="shared" si="22"/>
        <v/>
      </c>
      <c r="AK122" s="27" t="str">
        <f t="shared" si="23"/>
        <v/>
      </c>
      <c r="AL122" s="27" t="str">
        <f t="shared" si="24"/>
        <v/>
      </c>
      <c r="AM122" s="27" t="str">
        <f t="shared" si="25"/>
        <v/>
      </c>
      <c r="AN122" s="27" t="str">
        <f t="shared" si="26"/>
        <v/>
      </c>
      <c r="AO122" s="27" t="str">
        <f t="shared" si="27"/>
        <v/>
      </c>
      <c r="AP122" s="27" t="str">
        <f t="shared" si="28"/>
        <v/>
      </c>
      <c r="AR122" s="89">
        <f t="shared" si="29"/>
        <v>100</v>
      </c>
    </row>
    <row r="123" spans="1:44" ht="20.25" customHeight="1" x14ac:dyDescent="0.45">
      <c r="A123" s="25">
        <v>101</v>
      </c>
      <c r="B123" s="16"/>
      <c r="C123" s="17"/>
      <c r="D123" s="16"/>
      <c r="E123" s="18"/>
      <c r="F123" s="16"/>
      <c r="G123" s="19"/>
      <c r="H123" s="20"/>
      <c r="I123" s="18"/>
      <c r="J123" s="18"/>
      <c r="K123" s="21"/>
      <c r="L123" s="22"/>
      <c r="M123" s="23"/>
      <c r="N123" s="18"/>
      <c r="O123" s="18"/>
      <c r="P123" s="18"/>
      <c r="Q123" s="24"/>
      <c r="R123" s="24"/>
      <c r="S123" s="22"/>
      <c r="T123" s="91"/>
      <c r="U123" s="91"/>
      <c r="V123" s="91"/>
      <c r="W123" s="91"/>
      <c r="Y123" s="42">
        <f t="shared" si="17"/>
        <v>0</v>
      </c>
      <c r="Z123" s="42">
        <f t="shared" si="3"/>
        <v>0</v>
      </c>
      <c r="AA123" s="42">
        <f t="shared" si="18"/>
        <v>0</v>
      </c>
      <c r="AB123" s="42">
        <f t="shared" si="4"/>
        <v>0</v>
      </c>
      <c r="AC123" s="27">
        <f t="shared" si="5"/>
        <v>0</v>
      </c>
      <c r="AD123" s="27">
        <f t="shared" si="6"/>
        <v>0</v>
      </c>
      <c r="AE123" s="27" t="str">
        <f t="shared" si="30"/>
        <v/>
      </c>
      <c r="AF123" s="27" t="str">
        <f t="shared" si="30"/>
        <v/>
      </c>
      <c r="AG123" s="27" t="str">
        <f t="shared" si="30"/>
        <v/>
      </c>
      <c r="AH123" s="27" t="str">
        <f t="shared" si="30"/>
        <v/>
      </c>
      <c r="AI123" s="27" t="str">
        <f t="shared" si="21"/>
        <v/>
      </c>
      <c r="AJ123" s="27" t="str">
        <f t="shared" si="22"/>
        <v/>
      </c>
      <c r="AK123" s="27" t="str">
        <f t="shared" si="23"/>
        <v/>
      </c>
      <c r="AL123" s="27" t="str">
        <f t="shared" si="24"/>
        <v/>
      </c>
      <c r="AM123" s="27" t="str">
        <f t="shared" si="25"/>
        <v/>
      </c>
      <c r="AN123" s="27" t="str">
        <f t="shared" si="26"/>
        <v/>
      </c>
      <c r="AO123" s="27" t="str">
        <f t="shared" si="27"/>
        <v/>
      </c>
      <c r="AP123" s="27" t="str">
        <f t="shared" si="28"/>
        <v/>
      </c>
      <c r="AR123" s="89">
        <f t="shared" si="29"/>
        <v>101</v>
      </c>
    </row>
    <row r="124" spans="1:44" ht="20.25" customHeight="1" x14ac:dyDescent="0.45">
      <c r="A124" s="25">
        <v>102</v>
      </c>
      <c r="B124" s="16"/>
      <c r="C124" s="17"/>
      <c r="D124" s="16"/>
      <c r="E124" s="18"/>
      <c r="F124" s="16"/>
      <c r="G124" s="19"/>
      <c r="H124" s="20"/>
      <c r="I124" s="18"/>
      <c r="J124" s="18"/>
      <c r="K124" s="21"/>
      <c r="L124" s="22"/>
      <c r="M124" s="23"/>
      <c r="N124" s="18"/>
      <c r="O124" s="18"/>
      <c r="P124" s="18"/>
      <c r="Q124" s="24"/>
      <c r="R124" s="24"/>
      <c r="S124" s="22"/>
      <c r="T124" s="91"/>
      <c r="U124" s="91"/>
      <c r="V124" s="91"/>
      <c r="W124" s="91"/>
      <c r="Y124" s="42">
        <f t="shared" si="17"/>
        <v>0</v>
      </c>
      <c r="Z124" s="42">
        <f t="shared" si="3"/>
        <v>0</v>
      </c>
      <c r="AA124" s="42">
        <f t="shared" si="18"/>
        <v>0</v>
      </c>
      <c r="AB124" s="42">
        <f t="shared" si="4"/>
        <v>0</v>
      </c>
      <c r="AC124" s="27">
        <f t="shared" si="5"/>
        <v>0</v>
      </c>
      <c r="AD124" s="27">
        <f t="shared" si="6"/>
        <v>0</v>
      </c>
      <c r="AE124" s="27" t="str">
        <f t="shared" si="30"/>
        <v/>
      </c>
      <c r="AF124" s="27" t="str">
        <f t="shared" si="30"/>
        <v/>
      </c>
      <c r="AG124" s="27" t="str">
        <f t="shared" si="30"/>
        <v/>
      </c>
      <c r="AH124" s="27" t="str">
        <f t="shared" si="30"/>
        <v/>
      </c>
      <c r="AI124" s="27" t="str">
        <f t="shared" si="21"/>
        <v/>
      </c>
      <c r="AJ124" s="27" t="str">
        <f t="shared" si="22"/>
        <v/>
      </c>
      <c r="AK124" s="27" t="str">
        <f t="shared" si="23"/>
        <v/>
      </c>
      <c r="AL124" s="27" t="str">
        <f t="shared" si="24"/>
        <v/>
      </c>
      <c r="AM124" s="27" t="str">
        <f t="shared" si="25"/>
        <v/>
      </c>
      <c r="AN124" s="27" t="str">
        <f t="shared" si="26"/>
        <v/>
      </c>
      <c r="AO124" s="27" t="str">
        <f t="shared" si="27"/>
        <v/>
      </c>
      <c r="AP124" s="27" t="str">
        <f t="shared" si="28"/>
        <v/>
      </c>
      <c r="AR124" s="89">
        <f t="shared" si="29"/>
        <v>102</v>
      </c>
    </row>
    <row r="125" spans="1:44" ht="20.25" customHeight="1" x14ac:dyDescent="0.45">
      <c r="A125" s="25">
        <v>103</v>
      </c>
      <c r="B125" s="16"/>
      <c r="C125" s="17"/>
      <c r="D125" s="16"/>
      <c r="E125" s="18"/>
      <c r="F125" s="16"/>
      <c r="G125" s="19"/>
      <c r="H125" s="20"/>
      <c r="I125" s="131"/>
      <c r="J125" s="18"/>
      <c r="K125" s="21"/>
      <c r="L125" s="22"/>
      <c r="M125" s="23"/>
      <c r="N125" s="18"/>
      <c r="O125" s="18"/>
      <c r="P125" s="18"/>
      <c r="Q125" s="24"/>
      <c r="R125" s="24"/>
      <c r="S125" s="22"/>
      <c r="T125" s="91"/>
      <c r="U125" s="91"/>
      <c r="V125" s="91"/>
      <c r="W125" s="91"/>
      <c r="Y125" s="42">
        <f t="shared" si="17"/>
        <v>0</v>
      </c>
      <c r="Z125" s="42">
        <f t="shared" si="3"/>
        <v>0</v>
      </c>
      <c r="AA125" s="42">
        <f t="shared" si="18"/>
        <v>0</v>
      </c>
      <c r="AB125" s="42">
        <f t="shared" si="4"/>
        <v>0</v>
      </c>
      <c r="AC125" s="27">
        <f t="shared" si="5"/>
        <v>0</v>
      </c>
      <c r="AD125" s="27">
        <f t="shared" si="6"/>
        <v>0</v>
      </c>
      <c r="AE125" s="27" t="str">
        <f t="shared" si="30"/>
        <v/>
      </c>
      <c r="AF125" s="27" t="str">
        <f t="shared" si="30"/>
        <v/>
      </c>
      <c r="AG125" s="27" t="str">
        <f t="shared" si="30"/>
        <v/>
      </c>
      <c r="AH125" s="27" t="str">
        <f t="shared" si="30"/>
        <v/>
      </c>
      <c r="AI125" s="27" t="str">
        <f t="shared" si="21"/>
        <v/>
      </c>
      <c r="AJ125" s="27" t="str">
        <f t="shared" si="22"/>
        <v/>
      </c>
      <c r="AK125" s="27" t="str">
        <f t="shared" si="23"/>
        <v/>
      </c>
      <c r="AL125" s="27" t="str">
        <f t="shared" si="24"/>
        <v/>
      </c>
      <c r="AM125" s="27" t="str">
        <f t="shared" si="25"/>
        <v/>
      </c>
      <c r="AN125" s="27" t="str">
        <f t="shared" si="26"/>
        <v/>
      </c>
      <c r="AO125" s="27" t="str">
        <f t="shared" si="27"/>
        <v/>
      </c>
      <c r="AP125" s="27" t="str">
        <f t="shared" si="28"/>
        <v/>
      </c>
      <c r="AR125" s="89">
        <f t="shared" si="29"/>
        <v>103</v>
      </c>
    </row>
    <row r="126" spans="1:44" ht="20.25" customHeight="1" x14ac:dyDescent="0.45">
      <c r="A126" s="25">
        <v>104</v>
      </c>
      <c r="B126" s="16"/>
      <c r="C126" s="17"/>
      <c r="D126" s="16"/>
      <c r="E126" s="18"/>
      <c r="F126" s="16"/>
      <c r="G126" s="19"/>
      <c r="H126" s="20"/>
      <c r="I126" s="18"/>
      <c r="J126" s="18"/>
      <c r="K126" s="21"/>
      <c r="L126" s="22"/>
      <c r="M126" s="23"/>
      <c r="N126" s="18"/>
      <c r="O126" s="18"/>
      <c r="P126" s="18"/>
      <c r="Q126" s="24"/>
      <c r="R126" s="24"/>
      <c r="S126" s="22"/>
      <c r="T126" s="91"/>
      <c r="U126" s="91"/>
      <c r="V126" s="91"/>
      <c r="W126" s="91"/>
      <c r="Y126" s="42">
        <f t="shared" si="17"/>
        <v>0</v>
      </c>
      <c r="Z126" s="42">
        <f t="shared" si="3"/>
        <v>0</v>
      </c>
      <c r="AA126" s="42">
        <f t="shared" si="18"/>
        <v>0</v>
      </c>
      <c r="AB126" s="42">
        <f t="shared" si="4"/>
        <v>0</v>
      </c>
      <c r="AC126" s="27">
        <f t="shared" si="5"/>
        <v>0</v>
      </c>
      <c r="AD126" s="27">
        <f t="shared" si="6"/>
        <v>0</v>
      </c>
      <c r="AE126" s="27" t="str">
        <f t="shared" si="30"/>
        <v/>
      </c>
      <c r="AF126" s="27" t="str">
        <f t="shared" si="30"/>
        <v/>
      </c>
      <c r="AG126" s="27" t="str">
        <f t="shared" si="30"/>
        <v/>
      </c>
      <c r="AH126" s="27" t="str">
        <f t="shared" si="30"/>
        <v/>
      </c>
      <c r="AI126" s="27" t="str">
        <f t="shared" si="21"/>
        <v/>
      </c>
      <c r="AJ126" s="27" t="str">
        <f t="shared" si="22"/>
        <v/>
      </c>
      <c r="AK126" s="27" t="str">
        <f t="shared" si="23"/>
        <v/>
      </c>
      <c r="AL126" s="27" t="str">
        <f t="shared" si="24"/>
        <v/>
      </c>
      <c r="AM126" s="27" t="str">
        <f t="shared" si="25"/>
        <v/>
      </c>
      <c r="AN126" s="27" t="str">
        <f t="shared" si="26"/>
        <v/>
      </c>
      <c r="AO126" s="27" t="str">
        <f t="shared" si="27"/>
        <v/>
      </c>
      <c r="AP126" s="27" t="str">
        <f t="shared" si="28"/>
        <v/>
      </c>
      <c r="AR126" s="89">
        <f t="shared" si="29"/>
        <v>104</v>
      </c>
    </row>
    <row r="127" spans="1:44" ht="20.25" customHeight="1" x14ac:dyDescent="0.45">
      <c r="A127" s="25">
        <v>105</v>
      </c>
      <c r="B127" s="16"/>
      <c r="C127" s="17"/>
      <c r="D127" s="16"/>
      <c r="E127" s="18"/>
      <c r="F127" s="16"/>
      <c r="G127" s="19"/>
      <c r="H127" s="20"/>
      <c r="I127" s="18"/>
      <c r="J127" s="18"/>
      <c r="K127" s="21"/>
      <c r="L127" s="22"/>
      <c r="M127" s="23"/>
      <c r="N127" s="18"/>
      <c r="O127" s="18"/>
      <c r="P127" s="18"/>
      <c r="Q127" s="24"/>
      <c r="R127" s="24"/>
      <c r="S127" s="22"/>
      <c r="T127" s="91"/>
      <c r="U127" s="91"/>
      <c r="V127" s="91"/>
      <c r="W127" s="91"/>
      <c r="Y127" s="42">
        <f t="shared" si="17"/>
        <v>0</v>
      </c>
      <c r="Z127" s="42">
        <f t="shared" si="3"/>
        <v>0</v>
      </c>
      <c r="AA127" s="42">
        <f t="shared" si="18"/>
        <v>0</v>
      </c>
      <c r="AB127" s="42">
        <f t="shared" si="4"/>
        <v>0</v>
      </c>
      <c r="AC127" s="27">
        <f t="shared" si="5"/>
        <v>0</v>
      </c>
      <c r="AD127" s="27">
        <f t="shared" si="6"/>
        <v>0</v>
      </c>
      <c r="AE127" s="27" t="str">
        <f t="shared" si="30"/>
        <v/>
      </c>
      <c r="AF127" s="27" t="str">
        <f t="shared" si="30"/>
        <v/>
      </c>
      <c r="AG127" s="27" t="str">
        <f t="shared" si="30"/>
        <v/>
      </c>
      <c r="AH127" s="27" t="str">
        <f t="shared" si="30"/>
        <v/>
      </c>
      <c r="AI127" s="27" t="str">
        <f t="shared" si="21"/>
        <v/>
      </c>
      <c r="AJ127" s="27" t="str">
        <f t="shared" si="22"/>
        <v/>
      </c>
      <c r="AK127" s="27" t="str">
        <f t="shared" si="23"/>
        <v/>
      </c>
      <c r="AL127" s="27" t="str">
        <f t="shared" si="24"/>
        <v/>
      </c>
      <c r="AM127" s="27" t="str">
        <f t="shared" si="25"/>
        <v/>
      </c>
      <c r="AN127" s="27" t="str">
        <f t="shared" si="26"/>
        <v/>
      </c>
      <c r="AO127" s="27" t="str">
        <f t="shared" si="27"/>
        <v/>
      </c>
      <c r="AP127" s="27" t="str">
        <f t="shared" si="28"/>
        <v/>
      </c>
      <c r="AR127" s="89">
        <f t="shared" si="29"/>
        <v>105</v>
      </c>
    </row>
    <row r="128" spans="1:44" ht="20.25" customHeight="1" x14ac:dyDescent="0.45">
      <c r="A128" s="25">
        <v>106</v>
      </c>
      <c r="B128" s="16"/>
      <c r="C128" s="17"/>
      <c r="D128" s="16"/>
      <c r="E128" s="18"/>
      <c r="F128" s="16"/>
      <c r="G128" s="19"/>
      <c r="H128" s="20"/>
      <c r="I128" s="18"/>
      <c r="J128" s="18"/>
      <c r="K128" s="21"/>
      <c r="L128" s="22"/>
      <c r="M128" s="23"/>
      <c r="N128" s="18"/>
      <c r="O128" s="18"/>
      <c r="P128" s="18"/>
      <c r="Q128" s="24"/>
      <c r="R128" s="24"/>
      <c r="S128" s="22"/>
      <c r="T128" s="91"/>
      <c r="U128" s="91"/>
      <c r="V128" s="91"/>
      <c r="W128" s="91"/>
      <c r="Y128" s="42">
        <f t="shared" si="17"/>
        <v>0</v>
      </c>
      <c r="Z128" s="42">
        <f t="shared" si="3"/>
        <v>0</v>
      </c>
      <c r="AA128" s="42">
        <f t="shared" si="18"/>
        <v>0</v>
      </c>
      <c r="AB128" s="42">
        <f t="shared" si="4"/>
        <v>0</v>
      </c>
      <c r="AC128" s="27">
        <f t="shared" si="5"/>
        <v>0</v>
      </c>
      <c r="AD128" s="27">
        <f t="shared" si="6"/>
        <v>0</v>
      </c>
      <c r="AE128" s="27" t="str">
        <f t="shared" si="30"/>
        <v/>
      </c>
      <c r="AF128" s="27" t="str">
        <f t="shared" si="30"/>
        <v/>
      </c>
      <c r="AG128" s="27" t="str">
        <f t="shared" si="30"/>
        <v/>
      </c>
      <c r="AH128" s="27" t="str">
        <f t="shared" si="30"/>
        <v/>
      </c>
      <c r="AI128" s="27" t="str">
        <f t="shared" si="21"/>
        <v/>
      </c>
      <c r="AJ128" s="27" t="str">
        <f t="shared" si="22"/>
        <v/>
      </c>
      <c r="AK128" s="27" t="str">
        <f t="shared" si="23"/>
        <v/>
      </c>
      <c r="AL128" s="27" t="str">
        <f t="shared" si="24"/>
        <v/>
      </c>
      <c r="AM128" s="27" t="str">
        <f t="shared" si="25"/>
        <v/>
      </c>
      <c r="AN128" s="27" t="str">
        <f t="shared" si="26"/>
        <v/>
      </c>
      <c r="AO128" s="27" t="str">
        <f t="shared" si="27"/>
        <v/>
      </c>
      <c r="AP128" s="27" t="str">
        <f t="shared" si="28"/>
        <v/>
      </c>
      <c r="AR128" s="89">
        <f t="shared" si="29"/>
        <v>106</v>
      </c>
    </row>
    <row r="129" spans="1:52" ht="20.25" customHeight="1" x14ac:dyDescent="0.45">
      <c r="A129" s="25">
        <v>107</v>
      </c>
      <c r="B129" s="16"/>
      <c r="C129" s="17"/>
      <c r="D129" s="16"/>
      <c r="E129" s="18"/>
      <c r="F129" s="16"/>
      <c r="G129" s="19"/>
      <c r="H129" s="20"/>
      <c r="I129" s="18"/>
      <c r="J129" s="18"/>
      <c r="K129" s="21"/>
      <c r="L129" s="22"/>
      <c r="M129" s="23"/>
      <c r="N129" s="18"/>
      <c r="O129" s="18"/>
      <c r="P129" s="18"/>
      <c r="Q129" s="24"/>
      <c r="R129" s="24"/>
      <c r="S129" s="22"/>
      <c r="T129" s="91"/>
      <c r="U129" s="91"/>
      <c r="V129" s="91"/>
      <c r="W129" s="91"/>
      <c r="Y129" s="42">
        <f t="shared" si="17"/>
        <v>0</v>
      </c>
      <c r="Z129" s="42">
        <f t="shared" si="3"/>
        <v>0</v>
      </c>
      <c r="AA129" s="42">
        <f t="shared" si="18"/>
        <v>0</v>
      </c>
      <c r="AB129" s="42">
        <f t="shared" si="4"/>
        <v>0</v>
      </c>
      <c r="AC129" s="27">
        <f t="shared" si="5"/>
        <v>0</v>
      </c>
      <c r="AD129" s="27">
        <f t="shared" si="6"/>
        <v>0</v>
      </c>
      <c r="AE129" s="27" t="str">
        <f t="shared" si="30"/>
        <v/>
      </c>
      <c r="AF129" s="27" t="str">
        <f t="shared" si="30"/>
        <v/>
      </c>
      <c r="AG129" s="27" t="str">
        <f t="shared" si="30"/>
        <v/>
      </c>
      <c r="AH129" s="27" t="str">
        <f t="shared" si="30"/>
        <v/>
      </c>
      <c r="AI129" s="27" t="str">
        <f t="shared" si="21"/>
        <v/>
      </c>
      <c r="AJ129" s="27" t="str">
        <f t="shared" si="22"/>
        <v/>
      </c>
      <c r="AK129" s="27" t="str">
        <f t="shared" si="23"/>
        <v/>
      </c>
      <c r="AL129" s="27" t="str">
        <f t="shared" si="24"/>
        <v/>
      </c>
      <c r="AM129" s="27" t="str">
        <f t="shared" si="25"/>
        <v/>
      </c>
      <c r="AN129" s="27" t="str">
        <f t="shared" si="26"/>
        <v/>
      </c>
      <c r="AO129" s="27" t="str">
        <f t="shared" si="27"/>
        <v/>
      </c>
      <c r="AP129" s="27" t="str">
        <f t="shared" si="28"/>
        <v/>
      </c>
      <c r="AR129" s="89">
        <f t="shared" si="29"/>
        <v>107</v>
      </c>
      <c r="AU129" s="61"/>
      <c r="AV129" s="34"/>
      <c r="AW129" s="34"/>
      <c r="AX129" s="34"/>
      <c r="AY129" s="34"/>
      <c r="AZ129" s="34"/>
    </row>
    <row r="130" spans="1:52" ht="20.25" customHeight="1" x14ac:dyDescent="0.45">
      <c r="A130" s="25">
        <v>108</v>
      </c>
      <c r="B130" s="16"/>
      <c r="C130" s="17"/>
      <c r="D130" s="16"/>
      <c r="E130" s="18"/>
      <c r="F130" s="16"/>
      <c r="G130" s="19"/>
      <c r="H130" s="20"/>
      <c r="I130" s="18"/>
      <c r="J130" s="18"/>
      <c r="K130" s="21"/>
      <c r="L130" s="22"/>
      <c r="M130" s="23"/>
      <c r="N130" s="18"/>
      <c r="O130" s="18"/>
      <c r="P130" s="18"/>
      <c r="Q130" s="24"/>
      <c r="R130" s="24"/>
      <c r="S130" s="22"/>
      <c r="T130" s="91"/>
      <c r="U130" s="91"/>
      <c r="V130" s="91"/>
      <c r="W130" s="91"/>
      <c r="Y130" s="42">
        <f t="shared" si="17"/>
        <v>0</v>
      </c>
      <c r="Z130" s="42">
        <f t="shared" si="3"/>
        <v>0</v>
      </c>
      <c r="AA130" s="42">
        <f t="shared" si="18"/>
        <v>0</v>
      </c>
      <c r="AB130" s="42">
        <f t="shared" si="4"/>
        <v>0</v>
      </c>
      <c r="AC130" s="27">
        <f t="shared" si="5"/>
        <v>0</v>
      </c>
      <c r="AD130" s="27">
        <f t="shared" si="6"/>
        <v>0</v>
      </c>
      <c r="AE130" s="27" t="str">
        <f t="shared" si="30"/>
        <v/>
      </c>
      <c r="AF130" s="27" t="str">
        <f t="shared" si="30"/>
        <v/>
      </c>
      <c r="AG130" s="27" t="str">
        <f t="shared" si="30"/>
        <v/>
      </c>
      <c r="AH130" s="27" t="str">
        <f t="shared" si="30"/>
        <v/>
      </c>
      <c r="AI130" s="27" t="str">
        <f t="shared" si="21"/>
        <v/>
      </c>
      <c r="AJ130" s="27" t="str">
        <f t="shared" si="22"/>
        <v/>
      </c>
      <c r="AK130" s="27" t="str">
        <f t="shared" si="23"/>
        <v/>
      </c>
      <c r="AL130" s="27" t="str">
        <f t="shared" si="24"/>
        <v/>
      </c>
      <c r="AM130" s="27" t="str">
        <f t="shared" si="25"/>
        <v/>
      </c>
      <c r="AN130" s="27" t="str">
        <f t="shared" si="26"/>
        <v/>
      </c>
      <c r="AO130" s="27" t="str">
        <f t="shared" si="27"/>
        <v/>
      </c>
      <c r="AP130" s="27" t="str">
        <f t="shared" si="28"/>
        <v/>
      </c>
      <c r="AR130" s="89">
        <f t="shared" si="29"/>
        <v>108</v>
      </c>
      <c r="AU130" s="61"/>
      <c r="AV130" s="34"/>
      <c r="AW130" s="34"/>
      <c r="AX130" s="34"/>
      <c r="AY130" s="34"/>
      <c r="AZ130" s="34"/>
    </row>
    <row r="131" spans="1:52" ht="20.25" customHeight="1" x14ac:dyDescent="0.45">
      <c r="A131" s="25">
        <v>109</v>
      </c>
      <c r="B131" s="16"/>
      <c r="C131" s="17"/>
      <c r="D131" s="16"/>
      <c r="E131" s="18"/>
      <c r="F131" s="16"/>
      <c r="G131" s="19"/>
      <c r="H131" s="20"/>
      <c r="I131" s="18"/>
      <c r="J131" s="18"/>
      <c r="K131" s="21"/>
      <c r="L131" s="22"/>
      <c r="M131" s="23"/>
      <c r="N131" s="18"/>
      <c r="O131" s="18"/>
      <c r="P131" s="18"/>
      <c r="Q131" s="24"/>
      <c r="R131" s="24"/>
      <c r="S131" s="22"/>
      <c r="T131" s="91"/>
      <c r="U131" s="91"/>
      <c r="V131" s="91"/>
      <c r="W131" s="91"/>
      <c r="Y131" s="42">
        <f t="shared" si="17"/>
        <v>0</v>
      </c>
      <c r="Z131" s="42">
        <f t="shared" si="3"/>
        <v>0</v>
      </c>
      <c r="AA131" s="42">
        <f t="shared" si="18"/>
        <v>0</v>
      </c>
      <c r="AB131" s="42">
        <f t="shared" si="4"/>
        <v>0</v>
      </c>
      <c r="AC131" s="27">
        <f t="shared" si="5"/>
        <v>0</v>
      </c>
      <c r="AD131" s="27">
        <f t="shared" si="6"/>
        <v>0</v>
      </c>
      <c r="AE131" s="27" t="str">
        <f t="shared" si="30"/>
        <v/>
      </c>
      <c r="AF131" s="27" t="str">
        <f t="shared" si="30"/>
        <v/>
      </c>
      <c r="AG131" s="27" t="str">
        <f t="shared" si="30"/>
        <v/>
      </c>
      <c r="AH131" s="27" t="str">
        <f t="shared" si="30"/>
        <v/>
      </c>
      <c r="AI131" s="27" t="str">
        <f t="shared" si="21"/>
        <v/>
      </c>
      <c r="AJ131" s="27" t="str">
        <f t="shared" si="22"/>
        <v/>
      </c>
      <c r="AK131" s="27" t="str">
        <f t="shared" si="23"/>
        <v/>
      </c>
      <c r="AL131" s="27" t="str">
        <f t="shared" si="24"/>
        <v/>
      </c>
      <c r="AM131" s="27" t="str">
        <f t="shared" si="25"/>
        <v/>
      </c>
      <c r="AN131" s="27" t="str">
        <f t="shared" si="26"/>
        <v/>
      </c>
      <c r="AO131" s="27" t="str">
        <f t="shared" si="27"/>
        <v/>
      </c>
      <c r="AP131" s="27" t="str">
        <f t="shared" si="28"/>
        <v/>
      </c>
      <c r="AR131" s="89">
        <f t="shared" si="29"/>
        <v>109</v>
      </c>
      <c r="AU131" s="61"/>
      <c r="AV131" s="34"/>
      <c r="AW131" s="34"/>
      <c r="AX131" s="34"/>
      <c r="AY131" s="34"/>
      <c r="AZ131" s="34"/>
    </row>
    <row r="132" spans="1:52" ht="20.25" customHeight="1" x14ac:dyDescent="0.45">
      <c r="A132" s="25">
        <v>110</v>
      </c>
      <c r="B132" s="16"/>
      <c r="C132" s="17"/>
      <c r="D132" s="16"/>
      <c r="E132" s="18"/>
      <c r="F132" s="16"/>
      <c r="G132" s="19"/>
      <c r="H132" s="20"/>
      <c r="I132" s="18"/>
      <c r="J132" s="18"/>
      <c r="K132" s="21"/>
      <c r="L132" s="22"/>
      <c r="M132" s="23"/>
      <c r="N132" s="18"/>
      <c r="O132" s="18"/>
      <c r="P132" s="18"/>
      <c r="Q132" s="24"/>
      <c r="R132" s="24"/>
      <c r="S132" s="22"/>
      <c r="T132" s="91"/>
      <c r="U132" s="91"/>
      <c r="V132" s="91"/>
      <c r="W132" s="91"/>
      <c r="Y132" s="42">
        <f t="shared" si="17"/>
        <v>0</v>
      </c>
      <c r="Z132" s="42">
        <f t="shared" si="3"/>
        <v>0</v>
      </c>
      <c r="AA132" s="42">
        <f t="shared" si="18"/>
        <v>0</v>
      </c>
      <c r="AB132" s="42">
        <f t="shared" si="4"/>
        <v>0</v>
      </c>
      <c r="AC132" s="27">
        <f t="shared" si="5"/>
        <v>0</v>
      </c>
      <c r="AD132" s="27">
        <f t="shared" si="6"/>
        <v>0</v>
      </c>
      <c r="AE132" s="27" t="str">
        <f t="shared" si="30"/>
        <v/>
      </c>
      <c r="AF132" s="27" t="str">
        <f t="shared" si="30"/>
        <v/>
      </c>
      <c r="AG132" s="27" t="str">
        <f t="shared" si="30"/>
        <v/>
      </c>
      <c r="AH132" s="27" t="str">
        <f t="shared" si="30"/>
        <v/>
      </c>
      <c r="AI132" s="27" t="str">
        <f t="shared" si="21"/>
        <v/>
      </c>
      <c r="AJ132" s="27" t="str">
        <f t="shared" si="22"/>
        <v/>
      </c>
      <c r="AK132" s="27" t="str">
        <f t="shared" si="23"/>
        <v/>
      </c>
      <c r="AL132" s="27" t="str">
        <f t="shared" si="24"/>
        <v/>
      </c>
      <c r="AM132" s="27" t="str">
        <f t="shared" si="25"/>
        <v/>
      </c>
      <c r="AN132" s="27" t="str">
        <f t="shared" si="26"/>
        <v/>
      </c>
      <c r="AO132" s="27" t="str">
        <f t="shared" si="27"/>
        <v/>
      </c>
      <c r="AP132" s="27" t="str">
        <f t="shared" si="28"/>
        <v/>
      </c>
      <c r="AR132" s="89">
        <f t="shared" si="29"/>
        <v>110</v>
      </c>
      <c r="AU132" s="61"/>
      <c r="AV132" s="34"/>
      <c r="AW132" s="34"/>
      <c r="AX132" s="34"/>
      <c r="AY132" s="34"/>
      <c r="AZ132" s="34"/>
    </row>
    <row r="133" spans="1:52" ht="20.25" customHeight="1" x14ac:dyDescent="0.45">
      <c r="A133" s="25">
        <v>111</v>
      </c>
      <c r="B133" s="16"/>
      <c r="C133" s="17"/>
      <c r="D133" s="16"/>
      <c r="E133" s="18"/>
      <c r="F133" s="16"/>
      <c r="G133" s="19"/>
      <c r="H133" s="20"/>
      <c r="I133" s="18"/>
      <c r="J133" s="18"/>
      <c r="K133" s="21"/>
      <c r="L133" s="22"/>
      <c r="M133" s="23"/>
      <c r="N133" s="18"/>
      <c r="O133" s="18"/>
      <c r="P133" s="18"/>
      <c r="Q133" s="24"/>
      <c r="R133" s="24"/>
      <c r="S133" s="22"/>
      <c r="T133" s="91"/>
      <c r="U133" s="91"/>
      <c r="V133" s="91"/>
      <c r="W133" s="91"/>
      <c r="Y133" s="42">
        <f t="shared" si="17"/>
        <v>0</v>
      </c>
      <c r="Z133" s="42">
        <f t="shared" si="3"/>
        <v>0</v>
      </c>
      <c r="AA133" s="42">
        <f t="shared" si="18"/>
        <v>0</v>
      </c>
      <c r="AB133" s="42">
        <f t="shared" si="4"/>
        <v>0</v>
      </c>
      <c r="AC133" s="27">
        <f t="shared" si="5"/>
        <v>0</v>
      </c>
      <c r="AD133" s="27">
        <f t="shared" si="6"/>
        <v>0</v>
      </c>
      <c r="AE133" s="27" t="str">
        <f t="shared" si="30"/>
        <v/>
      </c>
      <c r="AF133" s="27" t="str">
        <f t="shared" si="30"/>
        <v/>
      </c>
      <c r="AG133" s="27" t="str">
        <f t="shared" si="30"/>
        <v/>
      </c>
      <c r="AH133" s="27" t="str">
        <f t="shared" si="30"/>
        <v/>
      </c>
      <c r="AI133" s="27" t="str">
        <f t="shared" si="21"/>
        <v/>
      </c>
      <c r="AJ133" s="27" t="str">
        <f t="shared" si="22"/>
        <v/>
      </c>
      <c r="AK133" s="27" t="str">
        <f t="shared" si="23"/>
        <v/>
      </c>
      <c r="AL133" s="27" t="str">
        <f t="shared" si="24"/>
        <v/>
      </c>
      <c r="AM133" s="27" t="str">
        <f t="shared" si="25"/>
        <v/>
      </c>
      <c r="AN133" s="27" t="str">
        <f t="shared" si="26"/>
        <v/>
      </c>
      <c r="AO133" s="27" t="str">
        <f t="shared" si="27"/>
        <v/>
      </c>
      <c r="AP133" s="27" t="str">
        <f t="shared" si="28"/>
        <v/>
      </c>
      <c r="AR133" s="89">
        <f t="shared" si="29"/>
        <v>111</v>
      </c>
      <c r="AU133" s="61"/>
      <c r="AV133" s="34"/>
      <c r="AW133" s="34"/>
      <c r="AX133" s="34"/>
      <c r="AY133" s="34"/>
      <c r="AZ133" s="34"/>
    </row>
    <row r="134" spans="1:52" ht="20.25" customHeight="1" x14ac:dyDescent="0.45">
      <c r="A134" s="25">
        <v>112</v>
      </c>
      <c r="B134" s="16"/>
      <c r="C134" s="17"/>
      <c r="D134" s="16"/>
      <c r="E134" s="18"/>
      <c r="F134" s="16"/>
      <c r="G134" s="19"/>
      <c r="H134" s="20"/>
      <c r="I134" s="18"/>
      <c r="J134" s="18"/>
      <c r="K134" s="21"/>
      <c r="L134" s="22"/>
      <c r="M134" s="23"/>
      <c r="N134" s="18"/>
      <c r="O134" s="18"/>
      <c r="P134" s="18"/>
      <c r="Q134" s="24"/>
      <c r="R134" s="24"/>
      <c r="S134" s="22"/>
      <c r="T134" s="91"/>
      <c r="U134" s="91"/>
      <c r="V134" s="91"/>
      <c r="W134" s="91"/>
      <c r="Y134" s="42">
        <f t="shared" si="17"/>
        <v>0</v>
      </c>
      <c r="Z134" s="42">
        <f t="shared" si="3"/>
        <v>0</v>
      </c>
      <c r="AA134" s="42">
        <f t="shared" si="18"/>
        <v>0</v>
      </c>
      <c r="AB134" s="42">
        <f t="shared" si="4"/>
        <v>0</v>
      </c>
      <c r="AC134" s="27">
        <f t="shared" si="5"/>
        <v>0</v>
      </c>
      <c r="AD134" s="27">
        <f t="shared" si="6"/>
        <v>0</v>
      </c>
      <c r="AE134" s="27" t="str">
        <f t="shared" si="30"/>
        <v/>
      </c>
      <c r="AF134" s="27" t="str">
        <f t="shared" si="30"/>
        <v/>
      </c>
      <c r="AG134" s="27" t="str">
        <f t="shared" si="30"/>
        <v/>
      </c>
      <c r="AH134" s="27" t="str">
        <f t="shared" si="30"/>
        <v/>
      </c>
      <c r="AI134" s="27" t="str">
        <f t="shared" si="21"/>
        <v/>
      </c>
      <c r="AJ134" s="27" t="str">
        <f t="shared" si="22"/>
        <v/>
      </c>
      <c r="AK134" s="27" t="str">
        <f t="shared" si="23"/>
        <v/>
      </c>
      <c r="AL134" s="27" t="str">
        <f t="shared" si="24"/>
        <v/>
      </c>
      <c r="AM134" s="27" t="str">
        <f t="shared" si="25"/>
        <v/>
      </c>
      <c r="AN134" s="27" t="str">
        <f t="shared" si="26"/>
        <v/>
      </c>
      <c r="AO134" s="27" t="str">
        <f t="shared" si="27"/>
        <v/>
      </c>
      <c r="AP134" s="27" t="str">
        <f t="shared" si="28"/>
        <v/>
      </c>
      <c r="AR134" s="89">
        <f t="shared" si="29"/>
        <v>112</v>
      </c>
      <c r="AU134" s="61"/>
      <c r="AV134" s="34"/>
      <c r="AW134" s="34"/>
      <c r="AX134" s="34"/>
      <c r="AY134" s="34"/>
      <c r="AZ134" s="34"/>
    </row>
    <row r="135" spans="1:52" ht="20.25" customHeight="1" x14ac:dyDescent="0.45">
      <c r="A135" s="25">
        <v>113</v>
      </c>
      <c r="B135" s="16"/>
      <c r="C135" s="17"/>
      <c r="D135" s="16"/>
      <c r="E135" s="18"/>
      <c r="F135" s="16"/>
      <c r="G135" s="19"/>
      <c r="H135" s="20"/>
      <c r="I135" s="18"/>
      <c r="J135" s="18"/>
      <c r="K135" s="21"/>
      <c r="L135" s="22"/>
      <c r="M135" s="23"/>
      <c r="N135" s="18"/>
      <c r="O135" s="18"/>
      <c r="P135" s="18"/>
      <c r="Q135" s="24"/>
      <c r="R135" s="24"/>
      <c r="S135" s="22"/>
      <c r="T135" s="91"/>
      <c r="U135" s="91"/>
      <c r="V135" s="91"/>
      <c r="W135" s="91"/>
      <c r="Y135" s="42">
        <f t="shared" si="17"/>
        <v>0</v>
      </c>
      <c r="Z135" s="42">
        <f t="shared" si="3"/>
        <v>0</v>
      </c>
      <c r="AA135" s="42">
        <f t="shared" si="18"/>
        <v>0</v>
      </c>
      <c r="AB135" s="42">
        <f t="shared" si="4"/>
        <v>0</v>
      </c>
      <c r="AC135" s="27">
        <f t="shared" si="5"/>
        <v>0</v>
      </c>
      <c r="AD135" s="27">
        <f t="shared" si="6"/>
        <v>0</v>
      </c>
      <c r="AE135" s="27" t="str">
        <f t="shared" si="30"/>
        <v/>
      </c>
      <c r="AF135" s="27" t="str">
        <f t="shared" si="30"/>
        <v/>
      </c>
      <c r="AG135" s="27" t="str">
        <f t="shared" si="30"/>
        <v/>
      </c>
      <c r="AH135" s="27" t="str">
        <f t="shared" si="30"/>
        <v/>
      </c>
      <c r="AI135" s="27" t="str">
        <f t="shared" si="21"/>
        <v/>
      </c>
      <c r="AJ135" s="27" t="str">
        <f t="shared" si="22"/>
        <v/>
      </c>
      <c r="AK135" s="27" t="str">
        <f t="shared" si="23"/>
        <v/>
      </c>
      <c r="AL135" s="27" t="str">
        <f t="shared" si="24"/>
        <v/>
      </c>
      <c r="AM135" s="27" t="str">
        <f t="shared" si="25"/>
        <v/>
      </c>
      <c r="AN135" s="27" t="str">
        <f t="shared" si="26"/>
        <v/>
      </c>
      <c r="AO135" s="27" t="str">
        <f t="shared" si="27"/>
        <v/>
      </c>
      <c r="AP135" s="27" t="str">
        <f t="shared" si="28"/>
        <v/>
      </c>
      <c r="AR135" s="89">
        <f t="shared" si="29"/>
        <v>113</v>
      </c>
      <c r="AU135" s="61"/>
      <c r="AV135" s="34"/>
    </row>
    <row r="136" spans="1:52" ht="20.25" customHeight="1" x14ac:dyDescent="0.45">
      <c r="A136" s="25">
        <v>114</v>
      </c>
      <c r="B136" s="16"/>
      <c r="C136" s="17"/>
      <c r="D136" s="16"/>
      <c r="E136" s="18"/>
      <c r="F136" s="16"/>
      <c r="G136" s="19"/>
      <c r="H136" s="20"/>
      <c r="I136" s="18"/>
      <c r="J136" s="18"/>
      <c r="K136" s="21"/>
      <c r="L136" s="22"/>
      <c r="M136" s="23"/>
      <c r="N136" s="18"/>
      <c r="O136" s="18"/>
      <c r="P136" s="18"/>
      <c r="Q136" s="24"/>
      <c r="R136" s="24"/>
      <c r="S136" s="22"/>
      <c r="T136" s="91"/>
      <c r="U136" s="91"/>
      <c r="V136" s="91"/>
      <c r="W136" s="91"/>
      <c r="Y136" s="42">
        <f t="shared" si="17"/>
        <v>0</v>
      </c>
      <c r="Z136" s="42">
        <f t="shared" si="3"/>
        <v>0</v>
      </c>
      <c r="AA136" s="42">
        <f t="shared" si="18"/>
        <v>0</v>
      </c>
      <c r="AB136" s="42">
        <f t="shared" si="4"/>
        <v>0</v>
      </c>
      <c r="AC136" s="27">
        <f t="shared" si="5"/>
        <v>0</v>
      </c>
      <c r="AD136" s="27">
        <f t="shared" si="6"/>
        <v>0</v>
      </c>
      <c r="AE136" s="27" t="str">
        <f t="shared" si="30"/>
        <v/>
      </c>
      <c r="AF136" s="27" t="str">
        <f t="shared" si="30"/>
        <v/>
      </c>
      <c r="AG136" s="27" t="str">
        <f t="shared" si="30"/>
        <v/>
      </c>
      <c r="AH136" s="27" t="str">
        <f t="shared" si="30"/>
        <v/>
      </c>
      <c r="AI136" s="27" t="str">
        <f t="shared" si="21"/>
        <v/>
      </c>
      <c r="AJ136" s="27" t="str">
        <f t="shared" si="22"/>
        <v/>
      </c>
      <c r="AK136" s="27" t="str">
        <f t="shared" si="23"/>
        <v/>
      </c>
      <c r="AL136" s="27" t="str">
        <f t="shared" si="24"/>
        <v/>
      </c>
      <c r="AM136" s="27" t="str">
        <f t="shared" si="25"/>
        <v/>
      </c>
      <c r="AN136" s="27" t="str">
        <f t="shared" si="26"/>
        <v/>
      </c>
      <c r="AO136" s="27" t="str">
        <f t="shared" si="27"/>
        <v/>
      </c>
      <c r="AP136" s="27" t="str">
        <f t="shared" si="28"/>
        <v/>
      </c>
      <c r="AR136" s="89">
        <f t="shared" si="29"/>
        <v>114</v>
      </c>
      <c r="AU136" s="61"/>
      <c r="AV136" s="34"/>
    </row>
    <row r="137" spans="1:52" ht="20.25" customHeight="1" x14ac:dyDescent="0.45">
      <c r="A137" s="25">
        <v>115</v>
      </c>
      <c r="B137" s="16"/>
      <c r="C137" s="17"/>
      <c r="D137" s="16"/>
      <c r="E137" s="18"/>
      <c r="F137" s="16"/>
      <c r="G137" s="19"/>
      <c r="H137" s="20"/>
      <c r="I137" s="18"/>
      <c r="J137" s="18"/>
      <c r="K137" s="21"/>
      <c r="L137" s="22"/>
      <c r="M137" s="23"/>
      <c r="N137" s="18"/>
      <c r="O137" s="18"/>
      <c r="P137" s="18"/>
      <c r="Q137" s="24"/>
      <c r="R137" s="24"/>
      <c r="S137" s="22"/>
      <c r="T137" s="91"/>
      <c r="U137" s="91"/>
      <c r="V137" s="91"/>
      <c r="W137" s="91"/>
      <c r="Y137" s="42">
        <f t="shared" si="17"/>
        <v>0</v>
      </c>
      <c r="Z137" s="42">
        <f t="shared" si="3"/>
        <v>0</v>
      </c>
      <c r="AA137" s="42">
        <f t="shared" si="18"/>
        <v>0</v>
      </c>
      <c r="AB137" s="42">
        <f t="shared" si="4"/>
        <v>0</v>
      </c>
      <c r="AC137" s="27">
        <f t="shared" si="5"/>
        <v>0</v>
      </c>
      <c r="AD137" s="27">
        <f t="shared" si="6"/>
        <v>0</v>
      </c>
      <c r="AE137" s="27" t="str">
        <f t="shared" si="30"/>
        <v/>
      </c>
      <c r="AF137" s="27" t="str">
        <f t="shared" si="30"/>
        <v/>
      </c>
      <c r="AG137" s="27" t="str">
        <f t="shared" si="30"/>
        <v/>
      </c>
      <c r="AH137" s="27" t="str">
        <f t="shared" si="30"/>
        <v/>
      </c>
      <c r="AI137" s="27" t="str">
        <f t="shared" si="21"/>
        <v/>
      </c>
      <c r="AJ137" s="27" t="str">
        <f t="shared" si="22"/>
        <v/>
      </c>
      <c r="AK137" s="27" t="str">
        <f t="shared" si="23"/>
        <v/>
      </c>
      <c r="AL137" s="27" t="str">
        <f t="shared" si="24"/>
        <v/>
      </c>
      <c r="AM137" s="27" t="str">
        <f t="shared" si="25"/>
        <v/>
      </c>
      <c r="AN137" s="27" t="str">
        <f t="shared" si="26"/>
        <v/>
      </c>
      <c r="AO137" s="27" t="str">
        <f t="shared" si="27"/>
        <v/>
      </c>
      <c r="AP137" s="27" t="str">
        <f t="shared" si="28"/>
        <v/>
      </c>
      <c r="AR137" s="89">
        <f t="shared" si="29"/>
        <v>115</v>
      </c>
    </row>
    <row r="138" spans="1:52" ht="20.25" customHeight="1" x14ac:dyDescent="0.45">
      <c r="A138" s="25">
        <v>116</v>
      </c>
      <c r="B138" s="16"/>
      <c r="C138" s="17"/>
      <c r="D138" s="16"/>
      <c r="E138" s="18"/>
      <c r="F138" s="16"/>
      <c r="G138" s="19"/>
      <c r="H138" s="20"/>
      <c r="I138" s="18"/>
      <c r="J138" s="18"/>
      <c r="K138" s="21"/>
      <c r="L138" s="22"/>
      <c r="M138" s="23"/>
      <c r="N138" s="18"/>
      <c r="O138" s="18"/>
      <c r="P138" s="18"/>
      <c r="Q138" s="24"/>
      <c r="R138" s="24"/>
      <c r="S138" s="22"/>
      <c r="T138" s="91"/>
      <c r="U138" s="91"/>
      <c r="V138" s="91"/>
      <c r="W138" s="91"/>
      <c r="Y138" s="42">
        <f t="shared" si="17"/>
        <v>0</v>
      </c>
      <c r="Z138" s="42">
        <f t="shared" si="3"/>
        <v>0</v>
      </c>
      <c r="AA138" s="42">
        <f t="shared" si="18"/>
        <v>0</v>
      </c>
      <c r="AB138" s="42">
        <f t="shared" si="4"/>
        <v>0</v>
      </c>
      <c r="AC138" s="27">
        <f t="shared" si="5"/>
        <v>0</v>
      </c>
      <c r="AD138" s="27">
        <f t="shared" si="6"/>
        <v>0</v>
      </c>
      <c r="AE138" s="27" t="str">
        <f t="shared" si="30"/>
        <v/>
      </c>
      <c r="AF138" s="27" t="str">
        <f t="shared" si="30"/>
        <v/>
      </c>
      <c r="AG138" s="27" t="str">
        <f t="shared" si="30"/>
        <v/>
      </c>
      <c r="AH138" s="27" t="str">
        <f t="shared" si="30"/>
        <v/>
      </c>
      <c r="AI138" s="27" t="str">
        <f t="shared" si="21"/>
        <v/>
      </c>
      <c r="AJ138" s="27" t="str">
        <f t="shared" si="22"/>
        <v/>
      </c>
      <c r="AK138" s="27" t="str">
        <f t="shared" si="23"/>
        <v/>
      </c>
      <c r="AL138" s="27" t="str">
        <f t="shared" si="24"/>
        <v/>
      </c>
      <c r="AM138" s="27" t="str">
        <f t="shared" si="25"/>
        <v/>
      </c>
      <c r="AN138" s="27" t="str">
        <f t="shared" si="26"/>
        <v/>
      </c>
      <c r="AO138" s="27" t="str">
        <f t="shared" si="27"/>
        <v/>
      </c>
      <c r="AP138" s="27" t="str">
        <f t="shared" si="28"/>
        <v/>
      </c>
      <c r="AR138" s="89">
        <f t="shared" si="29"/>
        <v>116</v>
      </c>
    </row>
    <row r="139" spans="1:52" ht="20.25" customHeight="1" x14ac:dyDescent="0.45">
      <c r="A139" s="25">
        <v>117</v>
      </c>
      <c r="B139" s="16"/>
      <c r="C139" s="17"/>
      <c r="D139" s="16"/>
      <c r="E139" s="18"/>
      <c r="F139" s="16"/>
      <c r="G139" s="19"/>
      <c r="H139" s="20"/>
      <c r="I139" s="18"/>
      <c r="J139" s="18"/>
      <c r="K139" s="21"/>
      <c r="L139" s="22"/>
      <c r="M139" s="23"/>
      <c r="N139" s="18"/>
      <c r="O139" s="18"/>
      <c r="P139" s="18"/>
      <c r="Q139" s="24"/>
      <c r="R139" s="24"/>
      <c r="S139" s="22"/>
      <c r="T139" s="91"/>
      <c r="U139" s="91"/>
      <c r="V139" s="91"/>
      <c r="W139" s="91"/>
      <c r="Y139" s="42">
        <f t="shared" si="17"/>
        <v>0</v>
      </c>
      <c r="Z139" s="42">
        <f t="shared" si="3"/>
        <v>0</v>
      </c>
      <c r="AA139" s="42">
        <f t="shared" si="18"/>
        <v>0</v>
      </c>
      <c r="AB139" s="42">
        <f t="shared" si="4"/>
        <v>0</v>
      </c>
      <c r="AC139" s="27">
        <f t="shared" si="5"/>
        <v>0</v>
      </c>
      <c r="AD139" s="27">
        <f t="shared" si="6"/>
        <v>0</v>
      </c>
      <c r="AE139" s="27" t="str">
        <f t="shared" si="30"/>
        <v/>
      </c>
      <c r="AF139" s="27" t="str">
        <f t="shared" si="30"/>
        <v/>
      </c>
      <c r="AG139" s="27" t="str">
        <f t="shared" si="30"/>
        <v/>
      </c>
      <c r="AH139" s="27" t="str">
        <f t="shared" si="30"/>
        <v/>
      </c>
      <c r="AI139" s="27" t="str">
        <f t="shared" si="21"/>
        <v/>
      </c>
      <c r="AJ139" s="27" t="str">
        <f t="shared" si="22"/>
        <v/>
      </c>
      <c r="AK139" s="27" t="str">
        <f t="shared" si="23"/>
        <v/>
      </c>
      <c r="AL139" s="27" t="str">
        <f t="shared" si="24"/>
        <v/>
      </c>
      <c r="AM139" s="27" t="str">
        <f t="shared" si="25"/>
        <v/>
      </c>
      <c r="AN139" s="27" t="str">
        <f t="shared" si="26"/>
        <v/>
      </c>
      <c r="AO139" s="27" t="str">
        <f t="shared" si="27"/>
        <v/>
      </c>
      <c r="AP139" s="27" t="str">
        <f t="shared" si="28"/>
        <v/>
      </c>
      <c r="AR139" s="89">
        <f t="shared" si="29"/>
        <v>117</v>
      </c>
    </row>
    <row r="140" spans="1:52" ht="20.25" customHeight="1" x14ac:dyDescent="0.45">
      <c r="A140" s="25">
        <v>118</v>
      </c>
      <c r="B140" s="16"/>
      <c r="C140" s="17"/>
      <c r="D140" s="16"/>
      <c r="E140" s="18"/>
      <c r="F140" s="16"/>
      <c r="G140" s="19"/>
      <c r="H140" s="20"/>
      <c r="I140" s="18"/>
      <c r="J140" s="18"/>
      <c r="K140" s="21"/>
      <c r="L140" s="22"/>
      <c r="M140" s="23"/>
      <c r="N140" s="18"/>
      <c r="O140" s="18"/>
      <c r="P140" s="18"/>
      <c r="Q140" s="24"/>
      <c r="R140" s="24"/>
      <c r="S140" s="22"/>
      <c r="T140" s="91"/>
      <c r="U140" s="91"/>
      <c r="V140" s="91"/>
      <c r="W140" s="91"/>
      <c r="Y140" s="42">
        <f t="shared" si="17"/>
        <v>0</v>
      </c>
      <c r="Z140" s="42">
        <f t="shared" si="3"/>
        <v>0</v>
      </c>
      <c r="AA140" s="42">
        <f t="shared" si="18"/>
        <v>0</v>
      </c>
      <c r="AB140" s="42">
        <f t="shared" si="4"/>
        <v>0</v>
      </c>
      <c r="AC140" s="27">
        <f t="shared" si="5"/>
        <v>0</v>
      </c>
      <c r="AD140" s="27">
        <f t="shared" si="6"/>
        <v>0</v>
      </c>
      <c r="AE140" s="27" t="str">
        <f t="shared" si="30"/>
        <v/>
      </c>
      <c r="AF140" s="27" t="str">
        <f t="shared" si="30"/>
        <v/>
      </c>
      <c r="AG140" s="27" t="str">
        <f t="shared" si="30"/>
        <v/>
      </c>
      <c r="AH140" s="27" t="str">
        <f t="shared" si="30"/>
        <v/>
      </c>
      <c r="AI140" s="27" t="str">
        <f t="shared" si="21"/>
        <v/>
      </c>
      <c r="AJ140" s="27" t="str">
        <f t="shared" si="22"/>
        <v/>
      </c>
      <c r="AK140" s="27" t="str">
        <f t="shared" si="23"/>
        <v/>
      </c>
      <c r="AL140" s="27" t="str">
        <f t="shared" si="24"/>
        <v/>
      </c>
      <c r="AM140" s="27" t="str">
        <f t="shared" si="25"/>
        <v/>
      </c>
      <c r="AN140" s="27" t="str">
        <f t="shared" si="26"/>
        <v/>
      </c>
      <c r="AO140" s="27" t="str">
        <f t="shared" si="27"/>
        <v/>
      </c>
      <c r="AP140" s="27" t="str">
        <f t="shared" si="28"/>
        <v/>
      </c>
      <c r="AR140" s="89">
        <f t="shared" si="29"/>
        <v>118</v>
      </c>
    </row>
    <row r="141" spans="1:52" ht="20.25" customHeight="1" x14ac:dyDescent="0.45">
      <c r="A141" s="25">
        <v>119</v>
      </c>
      <c r="B141" s="16"/>
      <c r="C141" s="17"/>
      <c r="D141" s="16"/>
      <c r="E141" s="18"/>
      <c r="F141" s="16"/>
      <c r="G141" s="19"/>
      <c r="H141" s="20"/>
      <c r="I141" s="18"/>
      <c r="J141" s="18"/>
      <c r="K141" s="21"/>
      <c r="L141" s="22"/>
      <c r="M141" s="23"/>
      <c r="N141" s="18"/>
      <c r="O141" s="18"/>
      <c r="P141" s="18"/>
      <c r="Q141" s="24"/>
      <c r="R141" s="24"/>
      <c r="S141" s="22"/>
      <c r="T141" s="91"/>
      <c r="U141" s="91"/>
      <c r="V141" s="91"/>
      <c r="W141" s="91"/>
      <c r="Y141" s="42">
        <f t="shared" si="17"/>
        <v>0</v>
      </c>
      <c r="Z141" s="42">
        <f t="shared" si="3"/>
        <v>0</v>
      </c>
      <c r="AA141" s="42">
        <f t="shared" si="18"/>
        <v>0</v>
      </c>
      <c r="AB141" s="42">
        <f t="shared" si="4"/>
        <v>0</v>
      </c>
      <c r="AC141" s="27">
        <f t="shared" si="5"/>
        <v>0</v>
      </c>
      <c r="AD141" s="27">
        <f t="shared" si="6"/>
        <v>0</v>
      </c>
      <c r="AE141" s="27" t="str">
        <f t="shared" si="30"/>
        <v/>
      </c>
      <c r="AF141" s="27" t="str">
        <f t="shared" si="30"/>
        <v/>
      </c>
      <c r="AG141" s="27" t="str">
        <f t="shared" si="30"/>
        <v/>
      </c>
      <c r="AH141" s="27" t="str">
        <f t="shared" si="30"/>
        <v/>
      </c>
      <c r="AI141" s="27" t="str">
        <f t="shared" si="21"/>
        <v/>
      </c>
      <c r="AJ141" s="27" t="str">
        <f t="shared" si="22"/>
        <v/>
      </c>
      <c r="AK141" s="27" t="str">
        <f t="shared" si="23"/>
        <v/>
      </c>
      <c r="AL141" s="27" t="str">
        <f t="shared" si="24"/>
        <v/>
      </c>
      <c r="AM141" s="27" t="str">
        <f t="shared" si="25"/>
        <v/>
      </c>
      <c r="AN141" s="27" t="str">
        <f t="shared" si="26"/>
        <v/>
      </c>
      <c r="AO141" s="27" t="str">
        <f t="shared" si="27"/>
        <v/>
      </c>
      <c r="AP141" s="27" t="str">
        <f t="shared" si="28"/>
        <v/>
      </c>
      <c r="AR141" s="89">
        <f t="shared" si="29"/>
        <v>119</v>
      </c>
    </row>
    <row r="142" spans="1:52" ht="20.25" customHeight="1" x14ac:dyDescent="0.45">
      <c r="A142" s="25">
        <v>120</v>
      </c>
      <c r="B142" s="16"/>
      <c r="C142" s="17"/>
      <c r="D142" s="16"/>
      <c r="E142" s="18"/>
      <c r="F142" s="16"/>
      <c r="G142" s="19"/>
      <c r="H142" s="20"/>
      <c r="I142" s="18"/>
      <c r="J142" s="18"/>
      <c r="K142" s="21"/>
      <c r="L142" s="22"/>
      <c r="M142" s="23"/>
      <c r="N142" s="18"/>
      <c r="O142" s="18"/>
      <c r="P142" s="18"/>
      <c r="Q142" s="24"/>
      <c r="R142" s="24"/>
      <c r="S142" s="22"/>
      <c r="T142" s="91"/>
      <c r="U142" s="91"/>
      <c r="V142" s="91"/>
      <c r="W142" s="91"/>
      <c r="Y142" s="42">
        <f t="shared" si="17"/>
        <v>0</v>
      </c>
      <c r="Z142" s="42">
        <f t="shared" ref="Z142:Z149" si="31">IF($B142=1,COUNTIF($H142:$K142,901),0)</f>
        <v>0</v>
      </c>
      <c r="AA142" s="42">
        <f t="shared" si="18"/>
        <v>0</v>
      </c>
      <c r="AB142" s="42">
        <f t="shared" ref="AB142:AB149" si="32">IF($B142=2,COUNTIF($H142:$K142,901),0)</f>
        <v>0</v>
      </c>
      <c r="AC142" s="27">
        <f t="shared" ref="AC142:AC149" si="33">IF($B142=1,IF($L142="",0,IF(VALUE(RIGHTB($L142,1))=1,1,0)),0)</f>
        <v>0</v>
      </c>
      <c r="AD142" s="27">
        <f t="shared" ref="AD142:AD149" si="34">IF($B142=2,IF($L142="",0,IF(VALUE(RIGHTB($L142,1))=1,1,0)),0)</f>
        <v>0</v>
      </c>
      <c r="AE142" s="27" t="str">
        <f t="shared" si="30"/>
        <v/>
      </c>
      <c r="AF142" s="27" t="str">
        <f t="shared" si="30"/>
        <v/>
      </c>
      <c r="AG142" s="27" t="str">
        <f t="shared" si="30"/>
        <v/>
      </c>
      <c r="AH142" s="27" t="str">
        <f t="shared" si="30"/>
        <v/>
      </c>
      <c r="AI142" s="27" t="str">
        <f t="shared" si="21"/>
        <v/>
      </c>
      <c r="AJ142" s="27" t="str">
        <f t="shared" si="22"/>
        <v/>
      </c>
      <c r="AK142" s="27" t="str">
        <f t="shared" si="23"/>
        <v/>
      </c>
      <c r="AL142" s="27" t="str">
        <f t="shared" si="24"/>
        <v/>
      </c>
      <c r="AM142" s="27" t="str">
        <f t="shared" si="25"/>
        <v/>
      </c>
      <c r="AN142" s="27" t="str">
        <f t="shared" si="26"/>
        <v/>
      </c>
      <c r="AO142" s="27" t="str">
        <f t="shared" si="27"/>
        <v/>
      </c>
      <c r="AP142" s="27" t="str">
        <f t="shared" si="28"/>
        <v/>
      </c>
      <c r="AR142" s="89">
        <f t="shared" si="29"/>
        <v>120</v>
      </c>
    </row>
    <row r="143" spans="1:52" ht="20.25" customHeight="1" x14ac:dyDescent="0.45">
      <c r="A143" s="25">
        <v>121</v>
      </c>
      <c r="B143" s="16"/>
      <c r="C143" s="17"/>
      <c r="D143" s="16"/>
      <c r="E143" s="18"/>
      <c r="F143" s="16"/>
      <c r="G143" s="19"/>
      <c r="H143" s="20"/>
      <c r="I143" s="18"/>
      <c r="J143" s="18"/>
      <c r="K143" s="21"/>
      <c r="L143" s="22"/>
      <c r="M143" s="23"/>
      <c r="N143" s="18"/>
      <c r="O143" s="18"/>
      <c r="P143" s="18"/>
      <c r="Q143" s="24"/>
      <c r="R143" s="24"/>
      <c r="S143" s="22"/>
      <c r="T143" s="91"/>
      <c r="U143" s="91"/>
      <c r="V143" s="91"/>
      <c r="W143" s="91"/>
      <c r="Y143" s="42">
        <f t="shared" ref="Y143:Y150" si="35">IF($B143=1,COUNT($H143:$K143),0)-Z143</f>
        <v>0</v>
      </c>
      <c r="Z143" s="42">
        <f t="shared" si="31"/>
        <v>0</v>
      </c>
      <c r="AA143" s="42">
        <f t="shared" ref="AA143:AA150" si="36">IF($B143=2,COUNT($H143:$K143),0)-AB143</f>
        <v>0</v>
      </c>
      <c r="AB143" s="42">
        <f t="shared" si="32"/>
        <v>0</v>
      </c>
      <c r="AC143" s="27">
        <f t="shared" si="33"/>
        <v>0</v>
      </c>
      <c r="AD143" s="27">
        <f t="shared" si="34"/>
        <v>0</v>
      </c>
      <c r="AE143" s="27" t="str">
        <f t="shared" si="30"/>
        <v/>
      </c>
      <c r="AF143" s="27" t="str">
        <f t="shared" si="30"/>
        <v/>
      </c>
      <c r="AG143" s="27" t="str">
        <f t="shared" si="30"/>
        <v/>
      </c>
      <c r="AH143" s="27" t="str">
        <f t="shared" si="30"/>
        <v/>
      </c>
      <c r="AI143" s="27" t="str">
        <f t="shared" si="21"/>
        <v/>
      </c>
      <c r="AJ143" s="27" t="str">
        <f t="shared" si="22"/>
        <v/>
      </c>
      <c r="AK143" s="27" t="str">
        <f t="shared" si="23"/>
        <v/>
      </c>
      <c r="AL143" s="27" t="str">
        <f t="shared" si="24"/>
        <v/>
      </c>
      <c r="AM143" s="27" t="str">
        <f t="shared" si="25"/>
        <v/>
      </c>
      <c r="AN143" s="27" t="str">
        <f t="shared" si="26"/>
        <v/>
      </c>
      <c r="AO143" s="27" t="str">
        <f t="shared" si="27"/>
        <v/>
      </c>
      <c r="AP143" s="27" t="str">
        <f t="shared" si="28"/>
        <v/>
      </c>
      <c r="AR143" s="89">
        <f t="shared" si="29"/>
        <v>121</v>
      </c>
    </row>
    <row r="144" spans="1:52" ht="20.25" customHeight="1" x14ac:dyDescent="0.45">
      <c r="A144" s="25">
        <v>122</v>
      </c>
      <c r="B144" s="16"/>
      <c r="C144" s="17"/>
      <c r="D144" s="16"/>
      <c r="E144" s="18"/>
      <c r="F144" s="16"/>
      <c r="G144" s="19"/>
      <c r="H144" s="20"/>
      <c r="I144" s="18"/>
      <c r="J144" s="18"/>
      <c r="K144" s="21"/>
      <c r="L144" s="22"/>
      <c r="M144" s="23"/>
      <c r="N144" s="18"/>
      <c r="O144" s="18"/>
      <c r="P144" s="18"/>
      <c r="Q144" s="24"/>
      <c r="R144" s="24"/>
      <c r="S144" s="22"/>
      <c r="T144" s="91"/>
      <c r="U144" s="91"/>
      <c r="V144" s="91"/>
      <c r="W144" s="91"/>
      <c r="Y144" s="42">
        <f t="shared" si="35"/>
        <v>0</v>
      </c>
      <c r="Z144" s="42">
        <f t="shared" si="31"/>
        <v>0</v>
      </c>
      <c r="AA144" s="42">
        <f t="shared" si="36"/>
        <v>0</v>
      </c>
      <c r="AB144" s="42">
        <f t="shared" si="32"/>
        <v>0</v>
      </c>
      <c r="AC144" s="27">
        <f t="shared" si="33"/>
        <v>0</v>
      </c>
      <c r="AD144" s="27">
        <f t="shared" si="34"/>
        <v>0</v>
      </c>
      <c r="AE144" s="27" t="str">
        <f t="shared" si="30"/>
        <v/>
      </c>
      <c r="AF144" s="27" t="str">
        <f t="shared" si="30"/>
        <v/>
      </c>
      <c r="AG144" s="27" t="str">
        <f t="shared" si="30"/>
        <v/>
      </c>
      <c r="AH144" s="27" t="str">
        <f t="shared" si="30"/>
        <v/>
      </c>
      <c r="AI144" s="27" t="str">
        <f t="shared" si="21"/>
        <v/>
      </c>
      <c r="AJ144" s="27" t="str">
        <f t="shared" si="22"/>
        <v/>
      </c>
      <c r="AK144" s="27" t="str">
        <f t="shared" si="23"/>
        <v/>
      </c>
      <c r="AL144" s="27" t="str">
        <f t="shared" si="24"/>
        <v/>
      </c>
      <c r="AM144" s="27" t="str">
        <f t="shared" si="25"/>
        <v/>
      </c>
      <c r="AN144" s="27" t="str">
        <f t="shared" si="26"/>
        <v/>
      </c>
      <c r="AO144" s="27" t="str">
        <f t="shared" si="27"/>
        <v/>
      </c>
      <c r="AP144" s="27" t="str">
        <f t="shared" si="28"/>
        <v/>
      </c>
      <c r="AR144" s="89">
        <f t="shared" si="29"/>
        <v>122</v>
      </c>
    </row>
    <row r="145" spans="1:44" ht="20.25" customHeight="1" x14ac:dyDescent="0.45">
      <c r="A145" s="25">
        <v>123</v>
      </c>
      <c r="B145" s="16"/>
      <c r="C145" s="17"/>
      <c r="D145" s="16"/>
      <c r="E145" s="18"/>
      <c r="F145" s="16"/>
      <c r="G145" s="19"/>
      <c r="H145" s="20"/>
      <c r="I145" s="18"/>
      <c r="J145" s="18"/>
      <c r="K145" s="21"/>
      <c r="L145" s="22"/>
      <c r="M145" s="23"/>
      <c r="N145" s="18"/>
      <c r="O145" s="18"/>
      <c r="P145" s="18"/>
      <c r="Q145" s="24"/>
      <c r="R145" s="24"/>
      <c r="S145" s="22"/>
      <c r="T145" s="91"/>
      <c r="U145" s="91"/>
      <c r="V145" s="91"/>
      <c r="W145" s="91"/>
      <c r="Y145" s="42">
        <f t="shared" si="35"/>
        <v>0</v>
      </c>
      <c r="Z145" s="42">
        <f t="shared" si="31"/>
        <v>0</v>
      </c>
      <c r="AA145" s="42">
        <f t="shared" si="36"/>
        <v>0</v>
      </c>
      <c r="AB145" s="42">
        <f t="shared" si="32"/>
        <v>0</v>
      </c>
      <c r="AC145" s="27">
        <f t="shared" si="33"/>
        <v>0</v>
      </c>
      <c r="AD145" s="27">
        <f t="shared" si="34"/>
        <v>0</v>
      </c>
      <c r="AE145" s="27" t="str">
        <f t="shared" si="30"/>
        <v/>
      </c>
      <c r="AF145" s="27" t="str">
        <f t="shared" si="30"/>
        <v/>
      </c>
      <c r="AG145" s="27" t="str">
        <f t="shared" si="30"/>
        <v/>
      </c>
      <c r="AH145" s="27" t="str">
        <f t="shared" si="30"/>
        <v/>
      </c>
      <c r="AI145" s="27" t="str">
        <f t="shared" si="21"/>
        <v/>
      </c>
      <c r="AJ145" s="27" t="str">
        <f t="shared" si="22"/>
        <v/>
      </c>
      <c r="AK145" s="27" t="str">
        <f t="shared" si="23"/>
        <v/>
      </c>
      <c r="AL145" s="27" t="str">
        <f t="shared" si="24"/>
        <v/>
      </c>
      <c r="AM145" s="27" t="str">
        <f t="shared" si="25"/>
        <v/>
      </c>
      <c r="AN145" s="27" t="str">
        <f t="shared" si="26"/>
        <v/>
      </c>
      <c r="AO145" s="27" t="str">
        <f t="shared" si="27"/>
        <v/>
      </c>
      <c r="AP145" s="27" t="str">
        <f t="shared" si="28"/>
        <v/>
      </c>
      <c r="AR145" s="89">
        <f t="shared" si="29"/>
        <v>123</v>
      </c>
    </row>
    <row r="146" spans="1:44" ht="20.25" customHeight="1" x14ac:dyDescent="0.45">
      <c r="A146" s="25">
        <v>124</v>
      </c>
      <c r="B146" s="16"/>
      <c r="C146" s="17"/>
      <c r="D146" s="16"/>
      <c r="E146" s="18"/>
      <c r="F146" s="16"/>
      <c r="G146" s="19"/>
      <c r="H146" s="20"/>
      <c r="I146" s="18"/>
      <c r="J146" s="18"/>
      <c r="K146" s="21"/>
      <c r="L146" s="22"/>
      <c r="M146" s="23"/>
      <c r="N146" s="18"/>
      <c r="O146" s="18"/>
      <c r="P146" s="18"/>
      <c r="Q146" s="24"/>
      <c r="R146" s="24"/>
      <c r="S146" s="22"/>
      <c r="T146" s="91"/>
      <c r="U146" s="91"/>
      <c r="V146" s="91"/>
      <c r="W146" s="91"/>
      <c r="Y146" s="42">
        <f t="shared" si="35"/>
        <v>0</v>
      </c>
      <c r="Z146" s="42">
        <f t="shared" si="31"/>
        <v>0</v>
      </c>
      <c r="AA146" s="42">
        <f t="shared" si="36"/>
        <v>0</v>
      </c>
      <c r="AB146" s="42">
        <f t="shared" si="32"/>
        <v>0</v>
      </c>
      <c r="AC146" s="27">
        <f t="shared" si="33"/>
        <v>0</v>
      </c>
      <c r="AD146" s="27">
        <f t="shared" si="34"/>
        <v>0</v>
      </c>
      <c r="AE146" s="27" t="str">
        <f t="shared" si="30"/>
        <v/>
      </c>
      <c r="AF146" s="27" t="str">
        <f t="shared" si="30"/>
        <v/>
      </c>
      <c r="AG146" s="27" t="str">
        <f t="shared" si="30"/>
        <v/>
      </c>
      <c r="AH146" s="27" t="str">
        <f t="shared" si="30"/>
        <v/>
      </c>
      <c r="AI146" s="27" t="str">
        <f t="shared" si="21"/>
        <v/>
      </c>
      <c r="AJ146" s="27" t="str">
        <f t="shared" si="22"/>
        <v/>
      </c>
      <c r="AK146" s="27" t="str">
        <f t="shared" si="23"/>
        <v/>
      </c>
      <c r="AL146" s="27" t="str">
        <f t="shared" si="24"/>
        <v/>
      </c>
      <c r="AM146" s="27" t="str">
        <f t="shared" si="25"/>
        <v/>
      </c>
      <c r="AN146" s="27" t="str">
        <f t="shared" si="26"/>
        <v/>
      </c>
      <c r="AO146" s="27" t="str">
        <f t="shared" si="27"/>
        <v/>
      </c>
      <c r="AP146" s="27" t="str">
        <f t="shared" si="28"/>
        <v/>
      </c>
      <c r="AR146" s="89">
        <f t="shared" si="29"/>
        <v>124</v>
      </c>
    </row>
    <row r="147" spans="1:44" ht="20.25" customHeight="1" thickBot="1" x14ac:dyDescent="0.5">
      <c r="A147" s="25">
        <v>125</v>
      </c>
      <c r="B147" s="16"/>
      <c r="C147" s="17"/>
      <c r="D147" s="16"/>
      <c r="E147" s="18"/>
      <c r="F147" s="16"/>
      <c r="G147" s="19"/>
      <c r="H147" s="20"/>
      <c r="I147" s="18"/>
      <c r="J147" s="18"/>
      <c r="K147" s="21"/>
      <c r="L147" s="22"/>
      <c r="M147" s="23"/>
      <c r="N147" s="18"/>
      <c r="O147" s="18"/>
      <c r="P147" s="18"/>
      <c r="Q147" s="24"/>
      <c r="R147" s="24"/>
      <c r="S147" s="22"/>
      <c r="T147" s="91"/>
      <c r="U147" s="91"/>
      <c r="V147" s="91"/>
      <c r="W147" s="91"/>
      <c r="Y147" s="42">
        <f t="shared" si="35"/>
        <v>0</v>
      </c>
      <c r="Z147" s="42">
        <f t="shared" si="31"/>
        <v>0</v>
      </c>
      <c r="AA147" s="42">
        <f t="shared" si="36"/>
        <v>0</v>
      </c>
      <c r="AB147" s="42">
        <f t="shared" si="32"/>
        <v>0</v>
      </c>
      <c r="AC147" s="27">
        <f t="shared" si="33"/>
        <v>0</v>
      </c>
      <c r="AD147" s="27">
        <f t="shared" si="34"/>
        <v>0</v>
      </c>
      <c r="AE147" s="27" t="str">
        <f t="shared" si="30"/>
        <v/>
      </c>
      <c r="AF147" s="27" t="str">
        <f t="shared" si="30"/>
        <v/>
      </c>
      <c r="AG147" s="27" t="str">
        <f t="shared" si="30"/>
        <v/>
      </c>
      <c r="AH147" s="27" t="str">
        <f t="shared" si="30"/>
        <v/>
      </c>
      <c r="AI147" s="27" t="str">
        <f t="shared" si="21"/>
        <v/>
      </c>
      <c r="AJ147" s="27" t="str">
        <f t="shared" si="22"/>
        <v/>
      </c>
      <c r="AK147" s="27" t="str">
        <f t="shared" si="23"/>
        <v/>
      </c>
      <c r="AL147" s="27" t="str">
        <f t="shared" si="24"/>
        <v/>
      </c>
      <c r="AM147" s="27" t="str">
        <f t="shared" si="25"/>
        <v/>
      </c>
      <c r="AN147" s="27" t="str">
        <f t="shared" si="26"/>
        <v/>
      </c>
      <c r="AO147" s="27" t="str">
        <f t="shared" si="27"/>
        <v/>
      </c>
      <c r="AP147" s="27" t="str">
        <f t="shared" si="28"/>
        <v/>
      </c>
      <c r="AR147" s="89">
        <f t="shared" si="29"/>
        <v>125</v>
      </c>
    </row>
    <row r="148" spans="1:44" ht="20.25" customHeight="1" x14ac:dyDescent="0.45">
      <c r="A148" s="132"/>
      <c r="B148" s="132"/>
      <c r="C148" s="132"/>
      <c r="D148" s="132"/>
      <c r="E148" s="133"/>
      <c r="F148" s="132"/>
      <c r="G148" s="132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91"/>
      <c r="U148" s="91"/>
      <c r="V148" s="91"/>
      <c r="W148" s="91"/>
      <c r="Y148" s="42">
        <f t="shared" si="35"/>
        <v>0</v>
      </c>
      <c r="Z148" s="42">
        <f t="shared" si="31"/>
        <v>0</v>
      </c>
      <c r="AA148" s="42">
        <f t="shared" si="36"/>
        <v>0</v>
      </c>
      <c r="AB148" s="42">
        <f t="shared" si="32"/>
        <v>0</v>
      </c>
      <c r="AC148" s="27">
        <f t="shared" si="33"/>
        <v>0</v>
      </c>
      <c r="AD148" s="27">
        <f t="shared" si="34"/>
        <v>0</v>
      </c>
      <c r="AE148" s="27" t="str">
        <f t="shared" si="30"/>
        <v/>
      </c>
      <c r="AF148" s="27" t="str">
        <f t="shared" si="30"/>
        <v/>
      </c>
      <c r="AG148" s="27" t="str">
        <f t="shared" si="30"/>
        <v/>
      </c>
      <c r="AH148" s="27" t="str">
        <f t="shared" si="30"/>
        <v/>
      </c>
      <c r="AI148" s="27" t="str">
        <f t="shared" si="21"/>
        <v/>
      </c>
      <c r="AJ148" s="27" t="str">
        <f t="shared" si="22"/>
        <v/>
      </c>
      <c r="AK148" s="27" t="str">
        <f t="shared" si="23"/>
        <v/>
      </c>
      <c r="AL148" s="27" t="str">
        <f t="shared" si="24"/>
        <v/>
      </c>
      <c r="AM148" s="27" t="str">
        <f t="shared" si="25"/>
        <v/>
      </c>
      <c r="AN148" s="27" t="str">
        <f t="shared" si="26"/>
        <v/>
      </c>
      <c r="AO148" s="27" t="str">
        <f t="shared" si="27"/>
        <v/>
      </c>
      <c r="AP148" s="27" t="str">
        <f t="shared" si="28"/>
        <v/>
      </c>
      <c r="AR148" s="89">
        <f t="shared" si="29"/>
        <v>0</v>
      </c>
    </row>
    <row r="149" spans="1:44" ht="20.25" customHeight="1" x14ac:dyDescent="0.45">
      <c r="A149" s="134"/>
      <c r="B149" s="134"/>
      <c r="C149" s="134"/>
      <c r="D149" s="134"/>
      <c r="E149" s="91"/>
      <c r="F149" s="134"/>
      <c r="G149" s="134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Y149" s="42">
        <f t="shared" si="35"/>
        <v>0</v>
      </c>
      <c r="Z149" s="42">
        <f t="shared" si="31"/>
        <v>0</v>
      </c>
      <c r="AA149" s="42">
        <f t="shared" si="36"/>
        <v>0</v>
      </c>
      <c r="AB149" s="42">
        <f t="shared" si="32"/>
        <v>0</v>
      </c>
      <c r="AC149" s="27">
        <f t="shared" si="33"/>
        <v>0</v>
      </c>
      <c r="AD149" s="27">
        <f t="shared" si="34"/>
        <v>0</v>
      </c>
      <c r="AE149" s="27" t="str">
        <f t="shared" si="30"/>
        <v/>
      </c>
      <c r="AF149" s="27" t="str">
        <f t="shared" si="30"/>
        <v/>
      </c>
      <c r="AG149" s="27" t="str">
        <f t="shared" si="30"/>
        <v/>
      </c>
      <c r="AH149" s="27" t="str">
        <f t="shared" si="30"/>
        <v/>
      </c>
      <c r="AI149" s="27" t="str">
        <f t="shared" si="21"/>
        <v/>
      </c>
      <c r="AJ149" s="27" t="str">
        <f t="shared" si="22"/>
        <v/>
      </c>
      <c r="AK149" s="27" t="str">
        <f t="shared" si="23"/>
        <v/>
      </c>
      <c r="AL149" s="27" t="str">
        <f t="shared" si="24"/>
        <v/>
      </c>
      <c r="AM149" s="27" t="str">
        <f t="shared" si="25"/>
        <v/>
      </c>
      <c r="AN149" s="27" t="str">
        <f t="shared" si="26"/>
        <v/>
      </c>
      <c r="AO149" s="27" t="str">
        <f t="shared" si="27"/>
        <v/>
      </c>
      <c r="AP149" s="27" t="str">
        <f t="shared" si="28"/>
        <v/>
      </c>
      <c r="AR149" s="89">
        <f t="shared" si="29"/>
        <v>0</v>
      </c>
    </row>
    <row r="150" spans="1:44" ht="20.25" customHeight="1" x14ac:dyDescent="0.45">
      <c r="A150" s="134"/>
      <c r="B150" s="134"/>
      <c r="C150" s="134"/>
      <c r="D150" s="134"/>
      <c r="E150" s="91"/>
      <c r="F150" s="134"/>
      <c r="G150" s="134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Y150" s="42">
        <f t="shared" si="35"/>
        <v>0</v>
      </c>
      <c r="Z150" s="42">
        <f>IF($B150=1,COUNTIF($H150:$K150,901),0)</f>
        <v>0</v>
      </c>
      <c r="AA150" s="42">
        <f t="shared" si="36"/>
        <v>0</v>
      </c>
      <c r="AB150" s="42">
        <f>IF($B150=2,COUNTIF($H150:$K150,901),0)</f>
        <v>0</v>
      </c>
      <c r="AC150" s="27">
        <f>IF($B150=1,IF($L150="",0,IF(VALUE(RIGHTB($L150,1))=1,1,0)),0)</f>
        <v>0</v>
      </c>
      <c r="AD150" s="27">
        <f>IF($B150=2,IF($L150="",0,IF(VALUE(RIGHTB($L150,1))=1,1,0)),0)</f>
        <v>0</v>
      </c>
      <c r="AE150" s="27" t="str">
        <f t="shared" si="30"/>
        <v/>
      </c>
      <c r="AF150" s="27" t="str">
        <f t="shared" si="30"/>
        <v/>
      </c>
      <c r="AG150" s="27" t="str">
        <f t="shared" si="30"/>
        <v/>
      </c>
      <c r="AH150" s="27" t="str">
        <f t="shared" si="30"/>
        <v/>
      </c>
      <c r="AI150" s="27" t="str">
        <f t="shared" si="21"/>
        <v/>
      </c>
      <c r="AJ150" s="27" t="str">
        <f t="shared" si="22"/>
        <v/>
      </c>
      <c r="AK150" s="27" t="str">
        <f t="shared" si="23"/>
        <v/>
      </c>
      <c r="AL150" s="27" t="str">
        <f t="shared" si="24"/>
        <v/>
      </c>
      <c r="AM150" s="27" t="str">
        <f t="shared" si="25"/>
        <v/>
      </c>
      <c r="AN150" s="27" t="str">
        <f t="shared" si="26"/>
        <v/>
      </c>
      <c r="AO150" s="27" t="str">
        <f t="shared" si="27"/>
        <v/>
      </c>
      <c r="AP150" s="27" t="str">
        <f t="shared" si="28"/>
        <v/>
      </c>
      <c r="AR150" s="89">
        <f t="shared" si="29"/>
        <v>0</v>
      </c>
    </row>
    <row r="151" spans="1:44" ht="20.25" customHeight="1" x14ac:dyDescent="0.45"/>
    <row r="152" spans="1:44" ht="20.25" customHeight="1" x14ac:dyDescent="0.45"/>
  </sheetData>
  <sheetProtection selectLockedCells="1"/>
  <protectedRanges>
    <protectedRange sqref="A1:S3 A6:S13 A4:Q5 A18:S151 A14:J17" name="範囲1"/>
    <protectedRange sqref="R4:S5" name="範囲1_1"/>
    <protectedRange sqref="K14:S17" name="範囲1_2"/>
  </protectedRanges>
  <mergeCells count="49">
    <mergeCell ref="M14:O14"/>
    <mergeCell ref="P14:S14"/>
    <mergeCell ref="K15:L17"/>
    <mergeCell ref="M15:O15"/>
    <mergeCell ref="P15:S17"/>
    <mergeCell ref="M16:O17"/>
    <mergeCell ref="D1:F1"/>
    <mergeCell ref="J1:M1"/>
    <mergeCell ref="AT3:AV3"/>
    <mergeCell ref="R4:S4"/>
    <mergeCell ref="A5:D5"/>
    <mergeCell ref="E5:H5"/>
    <mergeCell ref="M5:O5"/>
    <mergeCell ref="R5:S5"/>
    <mergeCell ref="A6:D6"/>
    <mergeCell ref="E6:H6"/>
    <mergeCell ref="M6:O6"/>
    <mergeCell ref="A7:B8"/>
    <mergeCell ref="C7:D7"/>
    <mergeCell ref="E7:H7"/>
    <mergeCell ref="M7:O7"/>
    <mergeCell ref="C8:D8"/>
    <mergeCell ref="E8:H8"/>
    <mergeCell ref="M8:O8"/>
    <mergeCell ref="M9:O9"/>
    <mergeCell ref="M10:O10"/>
    <mergeCell ref="B11:B13"/>
    <mergeCell ref="G11:H13"/>
    <mergeCell ref="I11:I13"/>
    <mergeCell ref="M11:O11"/>
    <mergeCell ref="M12:O12"/>
    <mergeCell ref="B14:B16"/>
    <mergeCell ref="G14:H16"/>
    <mergeCell ref="I14:I16"/>
    <mergeCell ref="A21:A22"/>
    <mergeCell ref="B21:B22"/>
    <mergeCell ref="C21:C22"/>
    <mergeCell ref="D21:D22"/>
    <mergeCell ref="E21:E22"/>
    <mergeCell ref="H21:K21"/>
    <mergeCell ref="K14:L14"/>
    <mergeCell ref="M21:P21"/>
    <mergeCell ref="R21:R22"/>
    <mergeCell ref="S21:S22"/>
    <mergeCell ref="G17:H17"/>
    <mergeCell ref="D18:J18"/>
    <mergeCell ref="C20:J20"/>
    <mergeCell ref="F21:F22"/>
    <mergeCell ref="G21:G22"/>
  </mergeCells>
  <phoneticPr fontId="2"/>
  <conditionalFormatting sqref="A23:A150">
    <cfRule type="cellIs" dxfId="6" priority="22" stopIfTrue="1" operator="notEqual">
      <formula>AR23</formula>
    </cfRule>
  </conditionalFormatting>
  <conditionalFormatting sqref="G17:J17">
    <cfRule type="expression" dxfId="5" priority="17" stopIfTrue="1">
      <formula>$J$17="×"</formula>
    </cfRule>
  </conditionalFormatting>
  <conditionalFormatting sqref="M23:M150">
    <cfRule type="cellIs" dxfId="4" priority="4" stopIfTrue="1" operator="notBetween">
      <formula>$AI23</formula>
      <formula>$AJ23</formula>
    </cfRule>
  </conditionalFormatting>
  <conditionalFormatting sqref="N23:N150">
    <cfRule type="cellIs" dxfId="3" priority="3" stopIfTrue="1" operator="notBetween">
      <formula>$AK23</formula>
      <formula>$AL23</formula>
    </cfRule>
  </conditionalFormatting>
  <conditionalFormatting sqref="O23:O150">
    <cfRule type="cellIs" dxfId="2" priority="2" stopIfTrue="1" operator="notBetween">
      <formula>$AM23</formula>
      <formula>$AN23</formula>
    </cfRule>
  </conditionalFormatting>
  <conditionalFormatting sqref="P23:P150">
    <cfRule type="cellIs" dxfId="1" priority="1" stopIfTrue="1" operator="notBetween">
      <formula>$AO23</formula>
      <formula>$AP23</formula>
    </cfRule>
  </conditionalFormatting>
  <conditionalFormatting sqref="AR23:AR150">
    <cfRule type="cellIs" dxfId="0" priority="5" stopIfTrue="1" operator="equal">
      <formula>"×"</formula>
    </cfRule>
  </conditionalFormatting>
  <dataValidations count="2">
    <dataValidation type="textLength" allowBlank="1" showInputMessage="1" showErrorMessage="1" sqref="C148:C150 IY148:IY150 SU148:SU150 ACQ148:ACQ150 AMM148:AMM150 AWI148:AWI150 BGE148:BGE150 BQA148:BQA150 BZW148:BZW150 CJS148:CJS150 CTO148:CTO150 DDK148:DDK150 DNG148:DNG150 DXC148:DXC150 EGY148:EGY150 EQU148:EQU150 FAQ148:FAQ150 FKM148:FKM150 FUI148:FUI150 GEE148:GEE150 GOA148:GOA150 GXW148:GXW150 HHS148:HHS150 HRO148:HRO150 IBK148:IBK150 ILG148:ILG150 IVC148:IVC150 JEY148:JEY150 JOU148:JOU150 JYQ148:JYQ150 KIM148:KIM150 KSI148:KSI150 LCE148:LCE150 LMA148:LMA150 LVW148:LVW150 MFS148:MFS150 MPO148:MPO150 MZK148:MZK150 NJG148:NJG150 NTC148:NTC150 OCY148:OCY150 OMU148:OMU150 OWQ148:OWQ150 PGM148:PGM150 PQI148:PQI150 QAE148:QAE150 QKA148:QKA150 QTW148:QTW150 RDS148:RDS150 RNO148:RNO150 RXK148:RXK150 SHG148:SHG150 SRC148:SRC150 TAY148:TAY150 TKU148:TKU150 TUQ148:TUQ150 UEM148:UEM150 UOI148:UOI150 UYE148:UYE150 VIA148:VIA150 VRW148:VRW150 WBS148:WBS150 WLO148:WLO150 WVK148:WVK150 C65684:C65686 IY65684:IY65686 SU65684:SU65686 ACQ65684:ACQ65686 AMM65684:AMM65686 AWI65684:AWI65686 BGE65684:BGE65686 BQA65684:BQA65686 BZW65684:BZW65686 CJS65684:CJS65686 CTO65684:CTO65686 DDK65684:DDK65686 DNG65684:DNG65686 DXC65684:DXC65686 EGY65684:EGY65686 EQU65684:EQU65686 FAQ65684:FAQ65686 FKM65684:FKM65686 FUI65684:FUI65686 GEE65684:GEE65686 GOA65684:GOA65686 GXW65684:GXW65686 HHS65684:HHS65686 HRO65684:HRO65686 IBK65684:IBK65686 ILG65684:ILG65686 IVC65684:IVC65686 JEY65684:JEY65686 JOU65684:JOU65686 JYQ65684:JYQ65686 KIM65684:KIM65686 KSI65684:KSI65686 LCE65684:LCE65686 LMA65684:LMA65686 LVW65684:LVW65686 MFS65684:MFS65686 MPO65684:MPO65686 MZK65684:MZK65686 NJG65684:NJG65686 NTC65684:NTC65686 OCY65684:OCY65686 OMU65684:OMU65686 OWQ65684:OWQ65686 PGM65684:PGM65686 PQI65684:PQI65686 QAE65684:QAE65686 QKA65684:QKA65686 QTW65684:QTW65686 RDS65684:RDS65686 RNO65684:RNO65686 RXK65684:RXK65686 SHG65684:SHG65686 SRC65684:SRC65686 TAY65684:TAY65686 TKU65684:TKU65686 TUQ65684:TUQ65686 UEM65684:UEM65686 UOI65684:UOI65686 UYE65684:UYE65686 VIA65684:VIA65686 VRW65684:VRW65686 WBS65684:WBS65686 WLO65684:WLO65686 WVK65684:WVK65686 C131220:C131222 IY131220:IY131222 SU131220:SU131222 ACQ131220:ACQ131222 AMM131220:AMM131222 AWI131220:AWI131222 BGE131220:BGE131222 BQA131220:BQA131222 BZW131220:BZW131222 CJS131220:CJS131222 CTO131220:CTO131222 DDK131220:DDK131222 DNG131220:DNG131222 DXC131220:DXC131222 EGY131220:EGY131222 EQU131220:EQU131222 FAQ131220:FAQ131222 FKM131220:FKM131222 FUI131220:FUI131222 GEE131220:GEE131222 GOA131220:GOA131222 GXW131220:GXW131222 HHS131220:HHS131222 HRO131220:HRO131222 IBK131220:IBK131222 ILG131220:ILG131222 IVC131220:IVC131222 JEY131220:JEY131222 JOU131220:JOU131222 JYQ131220:JYQ131222 KIM131220:KIM131222 KSI131220:KSI131222 LCE131220:LCE131222 LMA131220:LMA131222 LVW131220:LVW131222 MFS131220:MFS131222 MPO131220:MPO131222 MZK131220:MZK131222 NJG131220:NJG131222 NTC131220:NTC131222 OCY131220:OCY131222 OMU131220:OMU131222 OWQ131220:OWQ131222 PGM131220:PGM131222 PQI131220:PQI131222 QAE131220:QAE131222 QKA131220:QKA131222 QTW131220:QTW131222 RDS131220:RDS131222 RNO131220:RNO131222 RXK131220:RXK131222 SHG131220:SHG131222 SRC131220:SRC131222 TAY131220:TAY131222 TKU131220:TKU131222 TUQ131220:TUQ131222 UEM131220:UEM131222 UOI131220:UOI131222 UYE131220:UYE131222 VIA131220:VIA131222 VRW131220:VRW131222 WBS131220:WBS131222 WLO131220:WLO131222 WVK131220:WVK131222 C196756:C196758 IY196756:IY196758 SU196756:SU196758 ACQ196756:ACQ196758 AMM196756:AMM196758 AWI196756:AWI196758 BGE196756:BGE196758 BQA196756:BQA196758 BZW196756:BZW196758 CJS196756:CJS196758 CTO196756:CTO196758 DDK196756:DDK196758 DNG196756:DNG196758 DXC196756:DXC196758 EGY196756:EGY196758 EQU196756:EQU196758 FAQ196756:FAQ196758 FKM196756:FKM196758 FUI196756:FUI196758 GEE196756:GEE196758 GOA196756:GOA196758 GXW196756:GXW196758 HHS196756:HHS196758 HRO196756:HRO196758 IBK196756:IBK196758 ILG196756:ILG196758 IVC196756:IVC196758 JEY196756:JEY196758 JOU196756:JOU196758 JYQ196756:JYQ196758 KIM196756:KIM196758 KSI196756:KSI196758 LCE196756:LCE196758 LMA196756:LMA196758 LVW196756:LVW196758 MFS196756:MFS196758 MPO196756:MPO196758 MZK196756:MZK196758 NJG196756:NJG196758 NTC196756:NTC196758 OCY196756:OCY196758 OMU196756:OMU196758 OWQ196756:OWQ196758 PGM196756:PGM196758 PQI196756:PQI196758 QAE196756:QAE196758 QKA196756:QKA196758 QTW196756:QTW196758 RDS196756:RDS196758 RNO196756:RNO196758 RXK196756:RXK196758 SHG196756:SHG196758 SRC196756:SRC196758 TAY196756:TAY196758 TKU196756:TKU196758 TUQ196756:TUQ196758 UEM196756:UEM196758 UOI196756:UOI196758 UYE196756:UYE196758 VIA196756:VIA196758 VRW196756:VRW196758 WBS196756:WBS196758 WLO196756:WLO196758 WVK196756:WVK196758 C262292:C262294 IY262292:IY262294 SU262292:SU262294 ACQ262292:ACQ262294 AMM262292:AMM262294 AWI262292:AWI262294 BGE262292:BGE262294 BQA262292:BQA262294 BZW262292:BZW262294 CJS262292:CJS262294 CTO262292:CTO262294 DDK262292:DDK262294 DNG262292:DNG262294 DXC262292:DXC262294 EGY262292:EGY262294 EQU262292:EQU262294 FAQ262292:FAQ262294 FKM262292:FKM262294 FUI262292:FUI262294 GEE262292:GEE262294 GOA262292:GOA262294 GXW262292:GXW262294 HHS262292:HHS262294 HRO262292:HRO262294 IBK262292:IBK262294 ILG262292:ILG262294 IVC262292:IVC262294 JEY262292:JEY262294 JOU262292:JOU262294 JYQ262292:JYQ262294 KIM262292:KIM262294 KSI262292:KSI262294 LCE262292:LCE262294 LMA262292:LMA262294 LVW262292:LVW262294 MFS262292:MFS262294 MPO262292:MPO262294 MZK262292:MZK262294 NJG262292:NJG262294 NTC262292:NTC262294 OCY262292:OCY262294 OMU262292:OMU262294 OWQ262292:OWQ262294 PGM262292:PGM262294 PQI262292:PQI262294 QAE262292:QAE262294 QKA262292:QKA262294 QTW262292:QTW262294 RDS262292:RDS262294 RNO262292:RNO262294 RXK262292:RXK262294 SHG262292:SHG262294 SRC262292:SRC262294 TAY262292:TAY262294 TKU262292:TKU262294 TUQ262292:TUQ262294 UEM262292:UEM262294 UOI262292:UOI262294 UYE262292:UYE262294 VIA262292:VIA262294 VRW262292:VRW262294 WBS262292:WBS262294 WLO262292:WLO262294 WVK262292:WVK262294 C327828:C327830 IY327828:IY327830 SU327828:SU327830 ACQ327828:ACQ327830 AMM327828:AMM327830 AWI327828:AWI327830 BGE327828:BGE327830 BQA327828:BQA327830 BZW327828:BZW327830 CJS327828:CJS327830 CTO327828:CTO327830 DDK327828:DDK327830 DNG327828:DNG327830 DXC327828:DXC327830 EGY327828:EGY327830 EQU327828:EQU327830 FAQ327828:FAQ327830 FKM327828:FKM327830 FUI327828:FUI327830 GEE327828:GEE327830 GOA327828:GOA327830 GXW327828:GXW327830 HHS327828:HHS327830 HRO327828:HRO327830 IBK327828:IBK327830 ILG327828:ILG327830 IVC327828:IVC327830 JEY327828:JEY327830 JOU327828:JOU327830 JYQ327828:JYQ327830 KIM327828:KIM327830 KSI327828:KSI327830 LCE327828:LCE327830 LMA327828:LMA327830 LVW327828:LVW327830 MFS327828:MFS327830 MPO327828:MPO327830 MZK327828:MZK327830 NJG327828:NJG327830 NTC327828:NTC327830 OCY327828:OCY327830 OMU327828:OMU327830 OWQ327828:OWQ327830 PGM327828:PGM327830 PQI327828:PQI327830 QAE327828:QAE327830 QKA327828:QKA327830 QTW327828:QTW327830 RDS327828:RDS327830 RNO327828:RNO327830 RXK327828:RXK327830 SHG327828:SHG327830 SRC327828:SRC327830 TAY327828:TAY327830 TKU327828:TKU327830 TUQ327828:TUQ327830 UEM327828:UEM327830 UOI327828:UOI327830 UYE327828:UYE327830 VIA327828:VIA327830 VRW327828:VRW327830 WBS327828:WBS327830 WLO327828:WLO327830 WVK327828:WVK327830 C393364:C393366 IY393364:IY393366 SU393364:SU393366 ACQ393364:ACQ393366 AMM393364:AMM393366 AWI393364:AWI393366 BGE393364:BGE393366 BQA393364:BQA393366 BZW393364:BZW393366 CJS393364:CJS393366 CTO393364:CTO393366 DDK393364:DDK393366 DNG393364:DNG393366 DXC393364:DXC393366 EGY393364:EGY393366 EQU393364:EQU393366 FAQ393364:FAQ393366 FKM393364:FKM393366 FUI393364:FUI393366 GEE393364:GEE393366 GOA393364:GOA393366 GXW393364:GXW393366 HHS393364:HHS393366 HRO393364:HRO393366 IBK393364:IBK393366 ILG393364:ILG393366 IVC393364:IVC393366 JEY393364:JEY393366 JOU393364:JOU393366 JYQ393364:JYQ393366 KIM393364:KIM393366 KSI393364:KSI393366 LCE393364:LCE393366 LMA393364:LMA393366 LVW393364:LVW393366 MFS393364:MFS393366 MPO393364:MPO393366 MZK393364:MZK393366 NJG393364:NJG393366 NTC393364:NTC393366 OCY393364:OCY393366 OMU393364:OMU393366 OWQ393364:OWQ393366 PGM393364:PGM393366 PQI393364:PQI393366 QAE393364:QAE393366 QKA393364:QKA393366 QTW393364:QTW393366 RDS393364:RDS393366 RNO393364:RNO393366 RXK393364:RXK393366 SHG393364:SHG393366 SRC393364:SRC393366 TAY393364:TAY393366 TKU393364:TKU393366 TUQ393364:TUQ393366 UEM393364:UEM393366 UOI393364:UOI393366 UYE393364:UYE393366 VIA393364:VIA393366 VRW393364:VRW393366 WBS393364:WBS393366 WLO393364:WLO393366 WVK393364:WVK393366 C458900:C458902 IY458900:IY458902 SU458900:SU458902 ACQ458900:ACQ458902 AMM458900:AMM458902 AWI458900:AWI458902 BGE458900:BGE458902 BQA458900:BQA458902 BZW458900:BZW458902 CJS458900:CJS458902 CTO458900:CTO458902 DDK458900:DDK458902 DNG458900:DNG458902 DXC458900:DXC458902 EGY458900:EGY458902 EQU458900:EQU458902 FAQ458900:FAQ458902 FKM458900:FKM458902 FUI458900:FUI458902 GEE458900:GEE458902 GOA458900:GOA458902 GXW458900:GXW458902 HHS458900:HHS458902 HRO458900:HRO458902 IBK458900:IBK458902 ILG458900:ILG458902 IVC458900:IVC458902 JEY458900:JEY458902 JOU458900:JOU458902 JYQ458900:JYQ458902 KIM458900:KIM458902 KSI458900:KSI458902 LCE458900:LCE458902 LMA458900:LMA458902 LVW458900:LVW458902 MFS458900:MFS458902 MPO458900:MPO458902 MZK458900:MZK458902 NJG458900:NJG458902 NTC458900:NTC458902 OCY458900:OCY458902 OMU458900:OMU458902 OWQ458900:OWQ458902 PGM458900:PGM458902 PQI458900:PQI458902 QAE458900:QAE458902 QKA458900:QKA458902 QTW458900:QTW458902 RDS458900:RDS458902 RNO458900:RNO458902 RXK458900:RXK458902 SHG458900:SHG458902 SRC458900:SRC458902 TAY458900:TAY458902 TKU458900:TKU458902 TUQ458900:TUQ458902 UEM458900:UEM458902 UOI458900:UOI458902 UYE458900:UYE458902 VIA458900:VIA458902 VRW458900:VRW458902 WBS458900:WBS458902 WLO458900:WLO458902 WVK458900:WVK458902 C524436:C524438 IY524436:IY524438 SU524436:SU524438 ACQ524436:ACQ524438 AMM524436:AMM524438 AWI524436:AWI524438 BGE524436:BGE524438 BQA524436:BQA524438 BZW524436:BZW524438 CJS524436:CJS524438 CTO524436:CTO524438 DDK524436:DDK524438 DNG524436:DNG524438 DXC524436:DXC524438 EGY524436:EGY524438 EQU524436:EQU524438 FAQ524436:FAQ524438 FKM524436:FKM524438 FUI524436:FUI524438 GEE524436:GEE524438 GOA524436:GOA524438 GXW524436:GXW524438 HHS524436:HHS524438 HRO524436:HRO524438 IBK524436:IBK524438 ILG524436:ILG524438 IVC524436:IVC524438 JEY524436:JEY524438 JOU524436:JOU524438 JYQ524436:JYQ524438 KIM524436:KIM524438 KSI524436:KSI524438 LCE524436:LCE524438 LMA524436:LMA524438 LVW524436:LVW524438 MFS524436:MFS524438 MPO524436:MPO524438 MZK524436:MZK524438 NJG524436:NJG524438 NTC524436:NTC524438 OCY524436:OCY524438 OMU524436:OMU524438 OWQ524436:OWQ524438 PGM524436:PGM524438 PQI524436:PQI524438 QAE524436:QAE524438 QKA524436:QKA524438 QTW524436:QTW524438 RDS524436:RDS524438 RNO524436:RNO524438 RXK524436:RXK524438 SHG524436:SHG524438 SRC524436:SRC524438 TAY524436:TAY524438 TKU524436:TKU524438 TUQ524436:TUQ524438 UEM524436:UEM524438 UOI524436:UOI524438 UYE524436:UYE524438 VIA524436:VIA524438 VRW524436:VRW524438 WBS524436:WBS524438 WLO524436:WLO524438 WVK524436:WVK524438 C589972:C589974 IY589972:IY589974 SU589972:SU589974 ACQ589972:ACQ589974 AMM589972:AMM589974 AWI589972:AWI589974 BGE589972:BGE589974 BQA589972:BQA589974 BZW589972:BZW589974 CJS589972:CJS589974 CTO589972:CTO589974 DDK589972:DDK589974 DNG589972:DNG589974 DXC589972:DXC589974 EGY589972:EGY589974 EQU589972:EQU589974 FAQ589972:FAQ589974 FKM589972:FKM589974 FUI589972:FUI589974 GEE589972:GEE589974 GOA589972:GOA589974 GXW589972:GXW589974 HHS589972:HHS589974 HRO589972:HRO589974 IBK589972:IBK589974 ILG589972:ILG589974 IVC589972:IVC589974 JEY589972:JEY589974 JOU589972:JOU589974 JYQ589972:JYQ589974 KIM589972:KIM589974 KSI589972:KSI589974 LCE589972:LCE589974 LMA589972:LMA589974 LVW589972:LVW589974 MFS589972:MFS589974 MPO589972:MPO589974 MZK589972:MZK589974 NJG589972:NJG589974 NTC589972:NTC589974 OCY589972:OCY589974 OMU589972:OMU589974 OWQ589972:OWQ589974 PGM589972:PGM589974 PQI589972:PQI589974 QAE589972:QAE589974 QKA589972:QKA589974 QTW589972:QTW589974 RDS589972:RDS589974 RNO589972:RNO589974 RXK589972:RXK589974 SHG589972:SHG589974 SRC589972:SRC589974 TAY589972:TAY589974 TKU589972:TKU589974 TUQ589972:TUQ589974 UEM589972:UEM589974 UOI589972:UOI589974 UYE589972:UYE589974 VIA589972:VIA589974 VRW589972:VRW589974 WBS589972:WBS589974 WLO589972:WLO589974 WVK589972:WVK589974 C655508:C655510 IY655508:IY655510 SU655508:SU655510 ACQ655508:ACQ655510 AMM655508:AMM655510 AWI655508:AWI655510 BGE655508:BGE655510 BQA655508:BQA655510 BZW655508:BZW655510 CJS655508:CJS655510 CTO655508:CTO655510 DDK655508:DDK655510 DNG655508:DNG655510 DXC655508:DXC655510 EGY655508:EGY655510 EQU655508:EQU655510 FAQ655508:FAQ655510 FKM655508:FKM655510 FUI655508:FUI655510 GEE655508:GEE655510 GOA655508:GOA655510 GXW655508:GXW655510 HHS655508:HHS655510 HRO655508:HRO655510 IBK655508:IBK655510 ILG655508:ILG655510 IVC655508:IVC655510 JEY655508:JEY655510 JOU655508:JOU655510 JYQ655508:JYQ655510 KIM655508:KIM655510 KSI655508:KSI655510 LCE655508:LCE655510 LMA655508:LMA655510 LVW655508:LVW655510 MFS655508:MFS655510 MPO655508:MPO655510 MZK655508:MZK655510 NJG655508:NJG655510 NTC655508:NTC655510 OCY655508:OCY655510 OMU655508:OMU655510 OWQ655508:OWQ655510 PGM655508:PGM655510 PQI655508:PQI655510 QAE655508:QAE655510 QKA655508:QKA655510 QTW655508:QTW655510 RDS655508:RDS655510 RNO655508:RNO655510 RXK655508:RXK655510 SHG655508:SHG655510 SRC655508:SRC655510 TAY655508:TAY655510 TKU655508:TKU655510 TUQ655508:TUQ655510 UEM655508:UEM655510 UOI655508:UOI655510 UYE655508:UYE655510 VIA655508:VIA655510 VRW655508:VRW655510 WBS655508:WBS655510 WLO655508:WLO655510 WVK655508:WVK655510 C721044:C721046 IY721044:IY721046 SU721044:SU721046 ACQ721044:ACQ721046 AMM721044:AMM721046 AWI721044:AWI721046 BGE721044:BGE721046 BQA721044:BQA721046 BZW721044:BZW721046 CJS721044:CJS721046 CTO721044:CTO721046 DDK721044:DDK721046 DNG721044:DNG721046 DXC721044:DXC721046 EGY721044:EGY721046 EQU721044:EQU721046 FAQ721044:FAQ721046 FKM721044:FKM721046 FUI721044:FUI721046 GEE721044:GEE721046 GOA721044:GOA721046 GXW721044:GXW721046 HHS721044:HHS721046 HRO721044:HRO721046 IBK721044:IBK721046 ILG721044:ILG721046 IVC721044:IVC721046 JEY721044:JEY721046 JOU721044:JOU721046 JYQ721044:JYQ721046 KIM721044:KIM721046 KSI721044:KSI721046 LCE721044:LCE721046 LMA721044:LMA721046 LVW721044:LVW721046 MFS721044:MFS721046 MPO721044:MPO721046 MZK721044:MZK721046 NJG721044:NJG721046 NTC721044:NTC721046 OCY721044:OCY721046 OMU721044:OMU721046 OWQ721044:OWQ721046 PGM721044:PGM721046 PQI721044:PQI721046 QAE721044:QAE721046 QKA721044:QKA721046 QTW721044:QTW721046 RDS721044:RDS721046 RNO721044:RNO721046 RXK721044:RXK721046 SHG721044:SHG721046 SRC721044:SRC721046 TAY721044:TAY721046 TKU721044:TKU721046 TUQ721044:TUQ721046 UEM721044:UEM721046 UOI721044:UOI721046 UYE721044:UYE721046 VIA721044:VIA721046 VRW721044:VRW721046 WBS721044:WBS721046 WLO721044:WLO721046 WVK721044:WVK721046 C786580:C786582 IY786580:IY786582 SU786580:SU786582 ACQ786580:ACQ786582 AMM786580:AMM786582 AWI786580:AWI786582 BGE786580:BGE786582 BQA786580:BQA786582 BZW786580:BZW786582 CJS786580:CJS786582 CTO786580:CTO786582 DDK786580:DDK786582 DNG786580:DNG786582 DXC786580:DXC786582 EGY786580:EGY786582 EQU786580:EQU786582 FAQ786580:FAQ786582 FKM786580:FKM786582 FUI786580:FUI786582 GEE786580:GEE786582 GOA786580:GOA786582 GXW786580:GXW786582 HHS786580:HHS786582 HRO786580:HRO786582 IBK786580:IBK786582 ILG786580:ILG786582 IVC786580:IVC786582 JEY786580:JEY786582 JOU786580:JOU786582 JYQ786580:JYQ786582 KIM786580:KIM786582 KSI786580:KSI786582 LCE786580:LCE786582 LMA786580:LMA786582 LVW786580:LVW786582 MFS786580:MFS786582 MPO786580:MPO786582 MZK786580:MZK786582 NJG786580:NJG786582 NTC786580:NTC786582 OCY786580:OCY786582 OMU786580:OMU786582 OWQ786580:OWQ786582 PGM786580:PGM786582 PQI786580:PQI786582 QAE786580:QAE786582 QKA786580:QKA786582 QTW786580:QTW786582 RDS786580:RDS786582 RNO786580:RNO786582 RXK786580:RXK786582 SHG786580:SHG786582 SRC786580:SRC786582 TAY786580:TAY786582 TKU786580:TKU786582 TUQ786580:TUQ786582 UEM786580:UEM786582 UOI786580:UOI786582 UYE786580:UYE786582 VIA786580:VIA786582 VRW786580:VRW786582 WBS786580:WBS786582 WLO786580:WLO786582 WVK786580:WVK786582 C852116:C852118 IY852116:IY852118 SU852116:SU852118 ACQ852116:ACQ852118 AMM852116:AMM852118 AWI852116:AWI852118 BGE852116:BGE852118 BQA852116:BQA852118 BZW852116:BZW852118 CJS852116:CJS852118 CTO852116:CTO852118 DDK852116:DDK852118 DNG852116:DNG852118 DXC852116:DXC852118 EGY852116:EGY852118 EQU852116:EQU852118 FAQ852116:FAQ852118 FKM852116:FKM852118 FUI852116:FUI852118 GEE852116:GEE852118 GOA852116:GOA852118 GXW852116:GXW852118 HHS852116:HHS852118 HRO852116:HRO852118 IBK852116:IBK852118 ILG852116:ILG852118 IVC852116:IVC852118 JEY852116:JEY852118 JOU852116:JOU852118 JYQ852116:JYQ852118 KIM852116:KIM852118 KSI852116:KSI852118 LCE852116:LCE852118 LMA852116:LMA852118 LVW852116:LVW852118 MFS852116:MFS852118 MPO852116:MPO852118 MZK852116:MZK852118 NJG852116:NJG852118 NTC852116:NTC852118 OCY852116:OCY852118 OMU852116:OMU852118 OWQ852116:OWQ852118 PGM852116:PGM852118 PQI852116:PQI852118 QAE852116:QAE852118 QKA852116:QKA852118 QTW852116:QTW852118 RDS852116:RDS852118 RNO852116:RNO852118 RXK852116:RXK852118 SHG852116:SHG852118 SRC852116:SRC852118 TAY852116:TAY852118 TKU852116:TKU852118 TUQ852116:TUQ852118 UEM852116:UEM852118 UOI852116:UOI852118 UYE852116:UYE852118 VIA852116:VIA852118 VRW852116:VRW852118 WBS852116:WBS852118 WLO852116:WLO852118 WVK852116:WVK852118 C917652:C917654 IY917652:IY917654 SU917652:SU917654 ACQ917652:ACQ917654 AMM917652:AMM917654 AWI917652:AWI917654 BGE917652:BGE917654 BQA917652:BQA917654 BZW917652:BZW917654 CJS917652:CJS917654 CTO917652:CTO917654 DDK917652:DDK917654 DNG917652:DNG917654 DXC917652:DXC917654 EGY917652:EGY917654 EQU917652:EQU917654 FAQ917652:FAQ917654 FKM917652:FKM917654 FUI917652:FUI917654 GEE917652:GEE917654 GOA917652:GOA917654 GXW917652:GXW917654 HHS917652:HHS917654 HRO917652:HRO917654 IBK917652:IBK917654 ILG917652:ILG917654 IVC917652:IVC917654 JEY917652:JEY917654 JOU917652:JOU917654 JYQ917652:JYQ917654 KIM917652:KIM917654 KSI917652:KSI917654 LCE917652:LCE917654 LMA917652:LMA917654 LVW917652:LVW917654 MFS917652:MFS917654 MPO917652:MPO917654 MZK917652:MZK917654 NJG917652:NJG917654 NTC917652:NTC917654 OCY917652:OCY917654 OMU917652:OMU917654 OWQ917652:OWQ917654 PGM917652:PGM917654 PQI917652:PQI917654 QAE917652:QAE917654 QKA917652:QKA917654 QTW917652:QTW917654 RDS917652:RDS917654 RNO917652:RNO917654 RXK917652:RXK917654 SHG917652:SHG917654 SRC917652:SRC917654 TAY917652:TAY917654 TKU917652:TKU917654 TUQ917652:TUQ917654 UEM917652:UEM917654 UOI917652:UOI917654 UYE917652:UYE917654 VIA917652:VIA917654 VRW917652:VRW917654 WBS917652:WBS917654 WLO917652:WLO917654 WVK917652:WVK917654 C983188:C983190 IY983188:IY983190 SU983188:SU983190 ACQ983188:ACQ983190 AMM983188:AMM983190 AWI983188:AWI983190 BGE983188:BGE983190 BQA983188:BQA983190 BZW983188:BZW983190 CJS983188:CJS983190 CTO983188:CTO983190 DDK983188:DDK983190 DNG983188:DNG983190 DXC983188:DXC983190 EGY983188:EGY983190 EQU983188:EQU983190 FAQ983188:FAQ983190 FKM983188:FKM983190 FUI983188:FUI983190 GEE983188:GEE983190 GOA983188:GOA983190 GXW983188:GXW983190 HHS983188:HHS983190 HRO983188:HRO983190 IBK983188:IBK983190 ILG983188:ILG983190 IVC983188:IVC983190 JEY983188:JEY983190 JOU983188:JOU983190 JYQ983188:JYQ983190 KIM983188:KIM983190 KSI983188:KSI983190 LCE983188:LCE983190 LMA983188:LMA983190 LVW983188:LVW983190 MFS983188:MFS983190 MPO983188:MPO983190 MZK983188:MZK983190 NJG983188:NJG983190 NTC983188:NTC983190 OCY983188:OCY983190 OMU983188:OMU983190 OWQ983188:OWQ983190 PGM983188:PGM983190 PQI983188:PQI983190 QAE983188:QAE983190 QKA983188:QKA983190 QTW983188:QTW983190 RDS983188:RDS983190 RNO983188:RNO983190 RXK983188:RXK983190 SHG983188:SHG983190 SRC983188:SRC983190 TAY983188:TAY983190 TKU983188:TKU983190 TUQ983188:TUQ983190 UEM983188:UEM983190 UOI983188:UOI983190 UYE983188:UYE983190 VIA983188:VIA983190 VRW983188:VRW983190 WBS983188:WBS983190 WLO983188:WLO983190 WVK983188:WVK983190" xr:uid="{F507F85B-F87C-4B29-AE6F-CC592A42C448}">
      <formula1>5</formula1>
      <formula2>5</formula2>
    </dataValidation>
    <dataValidation imeMode="halfKatakana" allowBlank="1" showInputMessage="1" showErrorMessage="1" sqref="S28:W150 JO28:JS150 TK28:TO150 ADG28:ADK150 ANC28:ANG150 AWY28:AXC150 BGU28:BGY150 BQQ28:BQU150 CAM28:CAQ150 CKI28:CKM150 CUE28:CUI150 DEA28:DEE150 DNW28:DOA150 DXS28:DXW150 EHO28:EHS150 ERK28:ERO150 FBG28:FBK150 FLC28:FLG150 FUY28:FVC150 GEU28:GEY150 GOQ28:GOU150 GYM28:GYQ150 HII28:HIM150 HSE28:HSI150 ICA28:ICE150 ILW28:IMA150 IVS28:IVW150 JFO28:JFS150 JPK28:JPO150 JZG28:JZK150 KJC28:KJG150 KSY28:KTC150 LCU28:LCY150 LMQ28:LMU150 LWM28:LWQ150 MGI28:MGM150 MQE28:MQI150 NAA28:NAE150 NJW28:NKA150 NTS28:NTW150 ODO28:ODS150 ONK28:ONO150 OXG28:OXK150 PHC28:PHG150 PQY28:PRC150 QAU28:QAY150 QKQ28:QKU150 QUM28:QUQ150 REI28:REM150 ROE28:ROI150 RYA28:RYE150 SHW28:SIA150 SRS28:SRW150 TBO28:TBS150 TLK28:TLO150 TVG28:TVK150 UFC28:UFG150 UOY28:UPC150 UYU28:UYY150 VIQ28:VIU150 VSM28:VSQ150 WCI28:WCM150 WME28:WMI150 WWA28:WWE150 S65564:W65686 JO65564:JS65686 TK65564:TO65686 ADG65564:ADK65686 ANC65564:ANG65686 AWY65564:AXC65686 BGU65564:BGY65686 BQQ65564:BQU65686 CAM65564:CAQ65686 CKI65564:CKM65686 CUE65564:CUI65686 DEA65564:DEE65686 DNW65564:DOA65686 DXS65564:DXW65686 EHO65564:EHS65686 ERK65564:ERO65686 FBG65564:FBK65686 FLC65564:FLG65686 FUY65564:FVC65686 GEU65564:GEY65686 GOQ65564:GOU65686 GYM65564:GYQ65686 HII65564:HIM65686 HSE65564:HSI65686 ICA65564:ICE65686 ILW65564:IMA65686 IVS65564:IVW65686 JFO65564:JFS65686 JPK65564:JPO65686 JZG65564:JZK65686 KJC65564:KJG65686 KSY65564:KTC65686 LCU65564:LCY65686 LMQ65564:LMU65686 LWM65564:LWQ65686 MGI65564:MGM65686 MQE65564:MQI65686 NAA65564:NAE65686 NJW65564:NKA65686 NTS65564:NTW65686 ODO65564:ODS65686 ONK65564:ONO65686 OXG65564:OXK65686 PHC65564:PHG65686 PQY65564:PRC65686 QAU65564:QAY65686 QKQ65564:QKU65686 QUM65564:QUQ65686 REI65564:REM65686 ROE65564:ROI65686 RYA65564:RYE65686 SHW65564:SIA65686 SRS65564:SRW65686 TBO65564:TBS65686 TLK65564:TLO65686 TVG65564:TVK65686 UFC65564:UFG65686 UOY65564:UPC65686 UYU65564:UYY65686 VIQ65564:VIU65686 VSM65564:VSQ65686 WCI65564:WCM65686 WME65564:WMI65686 WWA65564:WWE65686 S131100:W131222 JO131100:JS131222 TK131100:TO131222 ADG131100:ADK131222 ANC131100:ANG131222 AWY131100:AXC131222 BGU131100:BGY131222 BQQ131100:BQU131222 CAM131100:CAQ131222 CKI131100:CKM131222 CUE131100:CUI131222 DEA131100:DEE131222 DNW131100:DOA131222 DXS131100:DXW131222 EHO131100:EHS131222 ERK131100:ERO131222 FBG131100:FBK131222 FLC131100:FLG131222 FUY131100:FVC131222 GEU131100:GEY131222 GOQ131100:GOU131222 GYM131100:GYQ131222 HII131100:HIM131222 HSE131100:HSI131222 ICA131100:ICE131222 ILW131100:IMA131222 IVS131100:IVW131222 JFO131100:JFS131222 JPK131100:JPO131222 JZG131100:JZK131222 KJC131100:KJG131222 KSY131100:KTC131222 LCU131100:LCY131222 LMQ131100:LMU131222 LWM131100:LWQ131222 MGI131100:MGM131222 MQE131100:MQI131222 NAA131100:NAE131222 NJW131100:NKA131222 NTS131100:NTW131222 ODO131100:ODS131222 ONK131100:ONO131222 OXG131100:OXK131222 PHC131100:PHG131222 PQY131100:PRC131222 QAU131100:QAY131222 QKQ131100:QKU131222 QUM131100:QUQ131222 REI131100:REM131222 ROE131100:ROI131222 RYA131100:RYE131222 SHW131100:SIA131222 SRS131100:SRW131222 TBO131100:TBS131222 TLK131100:TLO131222 TVG131100:TVK131222 UFC131100:UFG131222 UOY131100:UPC131222 UYU131100:UYY131222 VIQ131100:VIU131222 VSM131100:VSQ131222 WCI131100:WCM131222 WME131100:WMI131222 WWA131100:WWE131222 S196636:W196758 JO196636:JS196758 TK196636:TO196758 ADG196636:ADK196758 ANC196636:ANG196758 AWY196636:AXC196758 BGU196636:BGY196758 BQQ196636:BQU196758 CAM196636:CAQ196758 CKI196636:CKM196758 CUE196636:CUI196758 DEA196636:DEE196758 DNW196636:DOA196758 DXS196636:DXW196758 EHO196636:EHS196758 ERK196636:ERO196758 FBG196636:FBK196758 FLC196636:FLG196758 FUY196636:FVC196758 GEU196636:GEY196758 GOQ196636:GOU196758 GYM196636:GYQ196758 HII196636:HIM196758 HSE196636:HSI196758 ICA196636:ICE196758 ILW196636:IMA196758 IVS196636:IVW196758 JFO196636:JFS196758 JPK196636:JPO196758 JZG196636:JZK196758 KJC196636:KJG196758 KSY196636:KTC196758 LCU196636:LCY196758 LMQ196636:LMU196758 LWM196636:LWQ196758 MGI196636:MGM196758 MQE196636:MQI196758 NAA196636:NAE196758 NJW196636:NKA196758 NTS196636:NTW196758 ODO196636:ODS196758 ONK196636:ONO196758 OXG196636:OXK196758 PHC196636:PHG196758 PQY196636:PRC196758 QAU196636:QAY196758 QKQ196636:QKU196758 QUM196636:QUQ196758 REI196636:REM196758 ROE196636:ROI196758 RYA196636:RYE196758 SHW196636:SIA196758 SRS196636:SRW196758 TBO196636:TBS196758 TLK196636:TLO196758 TVG196636:TVK196758 UFC196636:UFG196758 UOY196636:UPC196758 UYU196636:UYY196758 VIQ196636:VIU196758 VSM196636:VSQ196758 WCI196636:WCM196758 WME196636:WMI196758 WWA196636:WWE196758 S262172:W262294 JO262172:JS262294 TK262172:TO262294 ADG262172:ADK262294 ANC262172:ANG262294 AWY262172:AXC262294 BGU262172:BGY262294 BQQ262172:BQU262294 CAM262172:CAQ262294 CKI262172:CKM262294 CUE262172:CUI262294 DEA262172:DEE262294 DNW262172:DOA262294 DXS262172:DXW262294 EHO262172:EHS262294 ERK262172:ERO262294 FBG262172:FBK262294 FLC262172:FLG262294 FUY262172:FVC262294 GEU262172:GEY262294 GOQ262172:GOU262294 GYM262172:GYQ262294 HII262172:HIM262294 HSE262172:HSI262294 ICA262172:ICE262294 ILW262172:IMA262294 IVS262172:IVW262294 JFO262172:JFS262294 JPK262172:JPO262294 JZG262172:JZK262294 KJC262172:KJG262294 KSY262172:KTC262294 LCU262172:LCY262294 LMQ262172:LMU262294 LWM262172:LWQ262294 MGI262172:MGM262294 MQE262172:MQI262294 NAA262172:NAE262294 NJW262172:NKA262294 NTS262172:NTW262294 ODO262172:ODS262294 ONK262172:ONO262294 OXG262172:OXK262294 PHC262172:PHG262294 PQY262172:PRC262294 QAU262172:QAY262294 QKQ262172:QKU262294 QUM262172:QUQ262294 REI262172:REM262294 ROE262172:ROI262294 RYA262172:RYE262294 SHW262172:SIA262294 SRS262172:SRW262294 TBO262172:TBS262294 TLK262172:TLO262294 TVG262172:TVK262294 UFC262172:UFG262294 UOY262172:UPC262294 UYU262172:UYY262294 VIQ262172:VIU262294 VSM262172:VSQ262294 WCI262172:WCM262294 WME262172:WMI262294 WWA262172:WWE262294 S327708:W327830 JO327708:JS327830 TK327708:TO327830 ADG327708:ADK327830 ANC327708:ANG327830 AWY327708:AXC327830 BGU327708:BGY327830 BQQ327708:BQU327830 CAM327708:CAQ327830 CKI327708:CKM327830 CUE327708:CUI327830 DEA327708:DEE327830 DNW327708:DOA327830 DXS327708:DXW327830 EHO327708:EHS327830 ERK327708:ERO327830 FBG327708:FBK327830 FLC327708:FLG327830 FUY327708:FVC327830 GEU327708:GEY327830 GOQ327708:GOU327830 GYM327708:GYQ327830 HII327708:HIM327830 HSE327708:HSI327830 ICA327708:ICE327830 ILW327708:IMA327830 IVS327708:IVW327830 JFO327708:JFS327830 JPK327708:JPO327830 JZG327708:JZK327830 KJC327708:KJG327830 KSY327708:KTC327830 LCU327708:LCY327830 LMQ327708:LMU327830 LWM327708:LWQ327830 MGI327708:MGM327830 MQE327708:MQI327830 NAA327708:NAE327830 NJW327708:NKA327830 NTS327708:NTW327830 ODO327708:ODS327830 ONK327708:ONO327830 OXG327708:OXK327830 PHC327708:PHG327830 PQY327708:PRC327830 QAU327708:QAY327830 QKQ327708:QKU327830 QUM327708:QUQ327830 REI327708:REM327830 ROE327708:ROI327830 RYA327708:RYE327830 SHW327708:SIA327830 SRS327708:SRW327830 TBO327708:TBS327830 TLK327708:TLO327830 TVG327708:TVK327830 UFC327708:UFG327830 UOY327708:UPC327830 UYU327708:UYY327830 VIQ327708:VIU327830 VSM327708:VSQ327830 WCI327708:WCM327830 WME327708:WMI327830 WWA327708:WWE327830 S393244:W393366 JO393244:JS393366 TK393244:TO393366 ADG393244:ADK393366 ANC393244:ANG393366 AWY393244:AXC393366 BGU393244:BGY393366 BQQ393244:BQU393366 CAM393244:CAQ393366 CKI393244:CKM393366 CUE393244:CUI393366 DEA393244:DEE393366 DNW393244:DOA393366 DXS393244:DXW393366 EHO393244:EHS393366 ERK393244:ERO393366 FBG393244:FBK393366 FLC393244:FLG393366 FUY393244:FVC393366 GEU393244:GEY393366 GOQ393244:GOU393366 GYM393244:GYQ393366 HII393244:HIM393366 HSE393244:HSI393366 ICA393244:ICE393366 ILW393244:IMA393366 IVS393244:IVW393366 JFO393244:JFS393366 JPK393244:JPO393366 JZG393244:JZK393366 KJC393244:KJG393366 KSY393244:KTC393366 LCU393244:LCY393366 LMQ393244:LMU393366 LWM393244:LWQ393366 MGI393244:MGM393366 MQE393244:MQI393366 NAA393244:NAE393366 NJW393244:NKA393366 NTS393244:NTW393366 ODO393244:ODS393366 ONK393244:ONO393366 OXG393244:OXK393366 PHC393244:PHG393366 PQY393244:PRC393366 QAU393244:QAY393366 QKQ393244:QKU393366 QUM393244:QUQ393366 REI393244:REM393366 ROE393244:ROI393366 RYA393244:RYE393366 SHW393244:SIA393366 SRS393244:SRW393366 TBO393244:TBS393366 TLK393244:TLO393366 TVG393244:TVK393366 UFC393244:UFG393366 UOY393244:UPC393366 UYU393244:UYY393366 VIQ393244:VIU393366 VSM393244:VSQ393366 WCI393244:WCM393366 WME393244:WMI393366 WWA393244:WWE393366 S458780:W458902 JO458780:JS458902 TK458780:TO458902 ADG458780:ADK458902 ANC458780:ANG458902 AWY458780:AXC458902 BGU458780:BGY458902 BQQ458780:BQU458902 CAM458780:CAQ458902 CKI458780:CKM458902 CUE458780:CUI458902 DEA458780:DEE458902 DNW458780:DOA458902 DXS458780:DXW458902 EHO458780:EHS458902 ERK458780:ERO458902 FBG458780:FBK458902 FLC458780:FLG458902 FUY458780:FVC458902 GEU458780:GEY458902 GOQ458780:GOU458902 GYM458780:GYQ458902 HII458780:HIM458902 HSE458780:HSI458902 ICA458780:ICE458902 ILW458780:IMA458902 IVS458780:IVW458902 JFO458780:JFS458902 JPK458780:JPO458902 JZG458780:JZK458902 KJC458780:KJG458902 KSY458780:KTC458902 LCU458780:LCY458902 LMQ458780:LMU458902 LWM458780:LWQ458902 MGI458780:MGM458902 MQE458780:MQI458902 NAA458780:NAE458902 NJW458780:NKA458902 NTS458780:NTW458902 ODO458780:ODS458902 ONK458780:ONO458902 OXG458780:OXK458902 PHC458780:PHG458902 PQY458780:PRC458902 QAU458780:QAY458902 QKQ458780:QKU458902 QUM458780:QUQ458902 REI458780:REM458902 ROE458780:ROI458902 RYA458780:RYE458902 SHW458780:SIA458902 SRS458780:SRW458902 TBO458780:TBS458902 TLK458780:TLO458902 TVG458780:TVK458902 UFC458780:UFG458902 UOY458780:UPC458902 UYU458780:UYY458902 VIQ458780:VIU458902 VSM458780:VSQ458902 WCI458780:WCM458902 WME458780:WMI458902 WWA458780:WWE458902 S524316:W524438 JO524316:JS524438 TK524316:TO524438 ADG524316:ADK524438 ANC524316:ANG524438 AWY524316:AXC524438 BGU524316:BGY524438 BQQ524316:BQU524438 CAM524316:CAQ524438 CKI524316:CKM524438 CUE524316:CUI524438 DEA524316:DEE524438 DNW524316:DOA524438 DXS524316:DXW524438 EHO524316:EHS524438 ERK524316:ERO524438 FBG524316:FBK524438 FLC524316:FLG524438 FUY524316:FVC524438 GEU524316:GEY524438 GOQ524316:GOU524438 GYM524316:GYQ524438 HII524316:HIM524438 HSE524316:HSI524438 ICA524316:ICE524438 ILW524316:IMA524438 IVS524316:IVW524438 JFO524316:JFS524438 JPK524316:JPO524438 JZG524316:JZK524438 KJC524316:KJG524438 KSY524316:KTC524438 LCU524316:LCY524438 LMQ524316:LMU524438 LWM524316:LWQ524438 MGI524316:MGM524438 MQE524316:MQI524438 NAA524316:NAE524438 NJW524316:NKA524438 NTS524316:NTW524438 ODO524316:ODS524438 ONK524316:ONO524438 OXG524316:OXK524438 PHC524316:PHG524438 PQY524316:PRC524438 QAU524316:QAY524438 QKQ524316:QKU524438 QUM524316:QUQ524438 REI524316:REM524438 ROE524316:ROI524438 RYA524316:RYE524438 SHW524316:SIA524438 SRS524316:SRW524438 TBO524316:TBS524438 TLK524316:TLO524438 TVG524316:TVK524438 UFC524316:UFG524438 UOY524316:UPC524438 UYU524316:UYY524438 VIQ524316:VIU524438 VSM524316:VSQ524438 WCI524316:WCM524438 WME524316:WMI524438 WWA524316:WWE524438 S589852:W589974 JO589852:JS589974 TK589852:TO589974 ADG589852:ADK589974 ANC589852:ANG589974 AWY589852:AXC589974 BGU589852:BGY589974 BQQ589852:BQU589974 CAM589852:CAQ589974 CKI589852:CKM589974 CUE589852:CUI589974 DEA589852:DEE589974 DNW589852:DOA589974 DXS589852:DXW589974 EHO589852:EHS589974 ERK589852:ERO589974 FBG589852:FBK589974 FLC589852:FLG589974 FUY589852:FVC589974 GEU589852:GEY589974 GOQ589852:GOU589974 GYM589852:GYQ589974 HII589852:HIM589974 HSE589852:HSI589974 ICA589852:ICE589974 ILW589852:IMA589974 IVS589852:IVW589974 JFO589852:JFS589974 JPK589852:JPO589974 JZG589852:JZK589974 KJC589852:KJG589974 KSY589852:KTC589974 LCU589852:LCY589974 LMQ589852:LMU589974 LWM589852:LWQ589974 MGI589852:MGM589974 MQE589852:MQI589974 NAA589852:NAE589974 NJW589852:NKA589974 NTS589852:NTW589974 ODO589852:ODS589974 ONK589852:ONO589974 OXG589852:OXK589974 PHC589852:PHG589974 PQY589852:PRC589974 QAU589852:QAY589974 QKQ589852:QKU589974 QUM589852:QUQ589974 REI589852:REM589974 ROE589852:ROI589974 RYA589852:RYE589974 SHW589852:SIA589974 SRS589852:SRW589974 TBO589852:TBS589974 TLK589852:TLO589974 TVG589852:TVK589974 UFC589852:UFG589974 UOY589852:UPC589974 UYU589852:UYY589974 VIQ589852:VIU589974 VSM589852:VSQ589974 WCI589852:WCM589974 WME589852:WMI589974 WWA589852:WWE589974 S655388:W655510 JO655388:JS655510 TK655388:TO655510 ADG655388:ADK655510 ANC655388:ANG655510 AWY655388:AXC655510 BGU655388:BGY655510 BQQ655388:BQU655510 CAM655388:CAQ655510 CKI655388:CKM655510 CUE655388:CUI655510 DEA655388:DEE655510 DNW655388:DOA655510 DXS655388:DXW655510 EHO655388:EHS655510 ERK655388:ERO655510 FBG655388:FBK655510 FLC655388:FLG655510 FUY655388:FVC655510 GEU655388:GEY655510 GOQ655388:GOU655510 GYM655388:GYQ655510 HII655388:HIM655510 HSE655388:HSI655510 ICA655388:ICE655510 ILW655388:IMA655510 IVS655388:IVW655510 JFO655388:JFS655510 JPK655388:JPO655510 JZG655388:JZK655510 KJC655388:KJG655510 KSY655388:KTC655510 LCU655388:LCY655510 LMQ655388:LMU655510 LWM655388:LWQ655510 MGI655388:MGM655510 MQE655388:MQI655510 NAA655388:NAE655510 NJW655388:NKA655510 NTS655388:NTW655510 ODO655388:ODS655510 ONK655388:ONO655510 OXG655388:OXK655510 PHC655388:PHG655510 PQY655388:PRC655510 QAU655388:QAY655510 QKQ655388:QKU655510 QUM655388:QUQ655510 REI655388:REM655510 ROE655388:ROI655510 RYA655388:RYE655510 SHW655388:SIA655510 SRS655388:SRW655510 TBO655388:TBS655510 TLK655388:TLO655510 TVG655388:TVK655510 UFC655388:UFG655510 UOY655388:UPC655510 UYU655388:UYY655510 VIQ655388:VIU655510 VSM655388:VSQ655510 WCI655388:WCM655510 WME655388:WMI655510 WWA655388:WWE655510 S720924:W721046 JO720924:JS721046 TK720924:TO721046 ADG720924:ADK721046 ANC720924:ANG721046 AWY720924:AXC721046 BGU720924:BGY721046 BQQ720924:BQU721046 CAM720924:CAQ721046 CKI720924:CKM721046 CUE720924:CUI721046 DEA720924:DEE721046 DNW720924:DOA721046 DXS720924:DXW721046 EHO720924:EHS721046 ERK720924:ERO721046 FBG720924:FBK721046 FLC720924:FLG721046 FUY720924:FVC721046 GEU720924:GEY721046 GOQ720924:GOU721046 GYM720924:GYQ721046 HII720924:HIM721046 HSE720924:HSI721046 ICA720924:ICE721046 ILW720924:IMA721046 IVS720924:IVW721046 JFO720924:JFS721046 JPK720924:JPO721046 JZG720924:JZK721046 KJC720924:KJG721046 KSY720924:KTC721046 LCU720924:LCY721046 LMQ720924:LMU721046 LWM720924:LWQ721046 MGI720924:MGM721046 MQE720924:MQI721046 NAA720924:NAE721046 NJW720924:NKA721046 NTS720924:NTW721046 ODO720924:ODS721046 ONK720924:ONO721046 OXG720924:OXK721046 PHC720924:PHG721046 PQY720924:PRC721046 QAU720924:QAY721046 QKQ720924:QKU721046 QUM720924:QUQ721046 REI720924:REM721046 ROE720924:ROI721046 RYA720924:RYE721046 SHW720924:SIA721046 SRS720924:SRW721046 TBO720924:TBS721046 TLK720924:TLO721046 TVG720924:TVK721046 UFC720924:UFG721046 UOY720924:UPC721046 UYU720924:UYY721046 VIQ720924:VIU721046 VSM720924:VSQ721046 WCI720924:WCM721046 WME720924:WMI721046 WWA720924:WWE721046 S786460:W786582 JO786460:JS786582 TK786460:TO786582 ADG786460:ADK786582 ANC786460:ANG786582 AWY786460:AXC786582 BGU786460:BGY786582 BQQ786460:BQU786582 CAM786460:CAQ786582 CKI786460:CKM786582 CUE786460:CUI786582 DEA786460:DEE786582 DNW786460:DOA786582 DXS786460:DXW786582 EHO786460:EHS786582 ERK786460:ERO786582 FBG786460:FBK786582 FLC786460:FLG786582 FUY786460:FVC786582 GEU786460:GEY786582 GOQ786460:GOU786582 GYM786460:GYQ786582 HII786460:HIM786582 HSE786460:HSI786582 ICA786460:ICE786582 ILW786460:IMA786582 IVS786460:IVW786582 JFO786460:JFS786582 JPK786460:JPO786582 JZG786460:JZK786582 KJC786460:KJG786582 KSY786460:KTC786582 LCU786460:LCY786582 LMQ786460:LMU786582 LWM786460:LWQ786582 MGI786460:MGM786582 MQE786460:MQI786582 NAA786460:NAE786582 NJW786460:NKA786582 NTS786460:NTW786582 ODO786460:ODS786582 ONK786460:ONO786582 OXG786460:OXK786582 PHC786460:PHG786582 PQY786460:PRC786582 QAU786460:QAY786582 QKQ786460:QKU786582 QUM786460:QUQ786582 REI786460:REM786582 ROE786460:ROI786582 RYA786460:RYE786582 SHW786460:SIA786582 SRS786460:SRW786582 TBO786460:TBS786582 TLK786460:TLO786582 TVG786460:TVK786582 UFC786460:UFG786582 UOY786460:UPC786582 UYU786460:UYY786582 VIQ786460:VIU786582 VSM786460:VSQ786582 WCI786460:WCM786582 WME786460:WMI786582 WWA786460:WWE786582 S851996:W852118 JO851996:JS852118 TK851996:TO852118 ADG851996:ADK852118 ANC851996:ANG852118 AWY851996:AXC852118 BGU851996:BGY852118 BQQ851996:BQU852118 CAM851996:CAQ852118 CKI851996:CKM852118 CUE851996:CUI852118 DEA851996:DEE852118 DNW851996:DOA852118 DXS851996:DXW852118 EHO851996:EHS852118 ERK851996:ERO852118 FBG851996:FBK852118 FLC851996:FLG852118 FUY851996:FVC852118 GEU851996:GEY852118 GOQ851996:GOU852118 GYM851996:GYQ852118 HII851996:HIM852118 HSE851996:HSI852118 ICA851996:ICE852118 ILW851996:IMA852118 IVS851996:IVW852118 JFO851996:JFS852118 JPK851996:JPO852118 JZG851996:JZK852118 KJC851996:KJG852118 KSY851996:KTC852118 LCU851996:LCY852118 LMQ851996:LMU852118 LWM851996:LWQ852118 MGI851996:MGM852118 MQE851996:MQI852118 NAA851996:NAE852118 NJW851996:NKA852118 NTS851996:NTW852118 ODO851996:ODS852118 ONK851996:ONO852118 OXG851996:OXK852118 PHC851996:PHG852118 PQY851996:PRC852118 QAU851996:QAY852118 QKQ851996:QKU852118 QUM851996:QUQ852118 REI851996:REM852118 ROE851996:ROI852118 RYA851996:RYE852118 SHW851996:SIA852118 SRS851996:SRW852118 TBO851996:TBS852118 TLK851996:TLO852118 TVG851996:TVK852118 UFC851996:UFG852118 UOY851996:UPC852118 UYU851996:UYY852118 VIQ851996:VIU852118 VSM851996:VSQ852118 WCI851996:WCM852118 WME851996:WMI852118 WWA851996:WWE852118 S917532:W917654 JO917532:JS917654 TK917532:TO917654 ADG917532:ADK917654 ANC917532:ANG917654 AWY917532:AXC917654 BGU917532:BGY917654 BQQ917532:BQU917654 CAM917532:CAQ917654 CKI917532:CKM917654 CUE917532:CUI917654 DEA917532:DEE917654 DNW917532:DOA917654 DXS917532:DXW917654 EHO917532:EHS917654 ERK917532:ERO917654 FBG917532:FBK917654 FLC917532:FLG917654 FUY917532:FVC917654 GEU917532:GEY917654 GOQ917532:GOU917654 GYM917532:GYQ917654 HII917532:HIM917654 HSE917532:HSI917654 ICA917532:ICE917654 ILW917532:IMA917654 IVS917532:IVW917654 JFO917532:JFS917654 JPK917532:JPO917654 JZG917532:JZK917654 KJC917532:KJG917654 KSY917532:KTC917654 LCU917532:LCY917654 LMQ917532:LMU917654 LWM917532:LWQ917654 MGI917532:MGM917654 MQE917532:MQI917654 NAA917532:NAE917654 NJW917532:NKA917654 NTS917532:NTW917654 ODO917532:ODS917654 ONK917532:ONO917654 OXG917532:OXK917654 PHC917532:PHG917654 PQY917532:PRC917654 QAU917532:QAY917654 QKQ917532:QKU917654 QUM917532:QUQ917654 REI917532:REM917654 ROE917532:ROI917654 RYA917532:RYE917654 SHW917532:SIA917654 SRS917532:SRW917654 TBO917532:TBS917654 TLK917532:TLO917654 TVG917532:TVK917654 UFC917532:UFG917654 UOY917532:UPC917654 UYU917532:UYY917654 VIQ917532:VIU917654 VSM917532:VSQ917654 WCI917532:WCM917654 WME917532:WMI917654 WWA917532:WWE917654 S983068:W983190 JO983068:JS983190 TK983068:TO983190 ADG983068:ADK983190 ANC983068:ANG983190 AWY983068:AXC983190 BGU983068:BGY983190 BQQ983068:BQU983190 CAM983068:CAQ983190 CKI983068:CKM983190 CUE983068:CUI983190 DEA983068:DEE983190 DNW983068:DOA983190 DXS983068:DXW983190 EHO983068:EHS983190 ERK983068:ERO983190 FBG983068:FBK983190 FLC983068:FLG983190 FUY983068:FVC983190 GEU983068:GEY983190 GOQ983068:GOU983190 GYM983068:GYQ983190 HII983068:HIM983190 HSE983068:HSI983190 ICA983068:ICE983190 ILW983068:IMA983190 IVS983068:IVW983190 JFO983068:JFS983190 JPK983068:JPO983190 JZG983068:JZK983190 KJC983068:KJG983190 KSY983068:KTC983190 LCU983068:LCY983190 LMQ983068:LMU983190 LWM983068:LWQ983190 MGI983068:MGM983190 MQE983068:MQI983190 NAA983068:NAE983190 NJW983068:NKA983190 NTS983068:NTW983190 ODO983068:ODS983190 ONK983068:ONO983190 OXG983068:OXK983190 PHC983068:PHG983190 PQY983068:PRC983190 QAU983068:QAY983190 QKQ983068:QKU983190 QUM983068:QUQ983190 REI983068:REM983190 ROE983068:ROI983190 RYA983068:RYE983190 SHW983068:SIA983190 SRS983068:SRW983190 TBO983068:TBS983190 TLK983068:TLO983190 TVG983068:TVK983190 UFC983068:UFG983190 UOY983068:UPC983190 UYU983068:UYY983190 VIQ983068:VIU983190 VSM983068:VSQ983190 WCI983068:WCM983190 WME983068:WMI983190 WWA983068:WWE983190 S23:W26 JO23:JS26 TK23:TO26 ADG23:ADK26 ANC23:ANG26 AWY23:AXC26 BGU23:BGY26 BQQ23:BQU26 CAM23:CAQ26 CKI23:CKM26 CUE23:CUI26 DEA23:DEE26 DNW23:DOA26 DXS23:DXW26 EHO23:EHS26 ERK23:ERO26 FBG23:FBK26 FLC23:FLG26 FUY23:FVC26 GEU23:GEY26 GOQ23:GOU26 GYM23:GYQ26 HII23:HIM26 HSE23:HSI26 ICA23:ICE26 ILW23:IMA26 IVS23:IVW26 JFO23:JFS26 JPK23:JPO26 JZG23:JZK26 KJC23:KJG26 KSY23:KTC26 LCU23:LCY26 LMQ23:LMU26 LWM23:LWQ26 MGI23:MGM26 MQE23:MQI26 NAA23:NAE26 NJW23:NKA26 NTS23:NTW26 ODO23:ODS26 ONK23:ONO26 OXG23:OXK26 PHC23:PHG26 PQY23:PRC26 QAU23:QAY26 QKQ23:QKU26 QUM23:QUQ26 REI23:REM26 ROE23:ROI26 RYA23:RYE26 SHW23:SIA26 SRS23:SRW26 TBO23:TBS26 TLK23:TLO26 TVG23:TVK26 UFC23:UFG26 UOY23:UPC26 UYU23:UYY26 VIQ23:VIU26 VSM23:VSQ26 WCI23:WCM26 WME23:WMI26 WWA23:WWE26 S65559:W65562 JO65559:JS65562 TK65559:TO65562 ADG65559:ADK65562 ANC65559:ANG65562 AWY65559:AXC65562 BGU65559:BGY65562 BQQ65559:BQU65562 CAM65559:CAQ65562 CKI65559:CKM65562 CUE65559:CUI65562 DEA65559:DEE65562 DNW65559:DOA65562 DXS65559:DXW65562 EHO65559:EHS65562 ERK65559:ERO65562 FBG65559:FBK65562 FLC65559:FLG65562 FUY65559:FVC65562 GEU65559:GEY65562 GOQ65559:GOU65562 GYM65559:GYQ65562 HII65559:HIM65562 HSE65559:HSI65562 ICA65559:ICE65562 ILW65559:IMA65562 IVS65559:IVW65562 JFO65559:JFS65562 JPK65559:JPO65562 JZG65559:JZK65562 KJC65559:KJG65562 KSY65559:KTC65562 LCU65559:LCY65562 LMQ65559:LMU65562 LWM65559:LWQ65562 MGI65559:MGM65562 MQE65559:MQI65562 NAA65559:NAE65562 NJW65559:NKA65562 NTS65559:NTW65562 ODO65559:ODS65562 ONK65559:ONO65562 OXG65559:OXK65562 PHC65559:PHG65562 PQY65559:PRC65562 QAU65559:QAY65562 QKQ65559:QKU65562 QUM65559:QUQ65562 REI65559:REM65562 ROE65559:ROI65562 RYA65559:RYE65562 SHW65559:SIA65562 SRS65559:SRW65562 TBO65559:TBS65562 TLK65559:TLO65562 TVG65559:TVK65562 UFC65559:UFG65562 UOY65559:UPC65562 UYU65559:UYY65562 VIQ65559:VIU65562 VSM65559:VSQ65562 WCI65559:WCM65562 WME65559:WMI65562 WWA65559:WWE65562 S131095:W131098 JO131095:JS131098 TK131095:TO131098 ADG131095:ADK131098 ANC131095:ANG131098 AWY131095:AXC131098 BGU131095:BGY131098 BQQ131095:BQU131098 CAM131095:CAQ131098 CKI131095:CKM131098 CUE131095:CUI131098 DEA131095:DEE131098 DNW131095:DOA131098 DXS131095:DXW131098 EHO131095:EHS131098 ERK131095:ERO131098 FBG131095:FBK131098 FLC131095:FLG131098 FUY131095:FVC131098 GEU131095:GEY131098 GOQ131095:GOU131098 GYM131095:GYQ131098 HII131095:HIM131098 HSE131095:HSI131098 ICA131095:ICE131098 ILW131095:IMA131098 IVS131095:IVW131098 JFO131095:JFS131098 JPK131095:JPO131098 JZG131095:JZK131098 KJC131095:KJG131098 KSY131095:KTC131098 LCU131095:LCY131098 LMQ131095:LMU131098 LWM131095:LWQ131098 MGI131095:MGM131098 MQE131095:MQI131098 NAA131095:NAE131098 NJW131095:NKA131098 NTS131095:NTW131098 ODO131095:ODS131098 ONK131095:ONO131098 OXG131095:OXK131098 PHC131095:PHG131098 PQY131095:PRC131098 QAU131095:QAY131098 QKQ131095:QKU131098 QUM131095:QUQ131098 REI131095:REM131098 ROE131095:ROI131098 RYA131095:RYE131098 SHW131095:SIA131098 SRS131095:SRW131098 TBO131095:TBS131098 TLK131095:TLO131098 TVG131095:TVK131098 UFC131095:UFG131098 UOY131095:UPC131098 UYU131095:UYY131098 VIQ131095:VIU131098 VSM131095:VSQ131098 WCI131095:WCM131098 WME131095:WMI131098 WWA131095:WWE131098 S196631:W196634 JO196631:JS196634 TK196631:TO196634 ADG196631:ADK196634 ANC196631:ANG196634 AWY196631:AXC196634 BGU196631:BGY196634 BQQ196631:BQU196634 CAM196631:CAQ196634 CKI196631:CKM196634 CUE196631:CUI196634 DEA196631:DEE196634 DNW196631:DOA196634 DXS196631:DXW196634 EHO196631:EHS196634 ERK196631:ERO196634 FBG196631:FBK196634 FLC196631:FLG196634 FUY196631:FVC196634 GEU196631:GEY196634 GOQ196631:GOU196634 GYM196631:GYQ196634 HII196631:HIM196634 HSE196631:HSI196634 ICA196631:ICE196634 ILW196631:IMA196634 IVS196631:IVW196634 JFO196631:JFS196634 JPK196631:JPO196634 JZG196631:JZK196634 KJC196631:KJG196634 KSY196631:KTC196634 LCU196631:LCY196634 LMQ196631:LMU196634 LWM196631:LWQ196634 MGI196631:MGM196634 MQE196631:MQI196634 NAA196631:NAE196634 NJW196631:NKA196634 NTS196631:NTW196634 ODO196631:ODS196634 ONK196631:ONO196634 OXG196631:OXK196634 PHC196631:PHG196634 PQY196631:PRC196634 QAU196631:QAY196634 QKQ196631:QKU196634 QUM196631:QUQ196634 REI196631:REM196634 ROE196631:ROI196634 RYA196631:RYE196634 SHW196631:SIA196634 SRS196631:SRW196634 TBO196631:TBS196634 TLK196631:TLO196634 TVG196631:TVK196634 UFC196631:UFG196634 UOY196631:UPC196634 UYU196631:UYY196634 VIQ196631:VIU196634 VSM196631:VSQ196634 WCI196631:WCM196634 WME196631:WMI196634 WWA196631:WWE196634 S262167:W262170 JO262167:JS262170 TK262167:TO262170 ADG262167:ADK262170 ANC262167:ANG262170 AWY262167:AXC262170 BGU262167:BGY262170 BQQ262167:BQU262170 CAM262167:CAQ262170 CKI262167:CKM262170 CUE262167:CUI262170 DEA262167:DEE262170 DNW262167:DOA262170 DXS262167:DXW262170 EHO262167:EHS262170 ERK262167:ERO262170 FBG262167:FBK262170 FLC262167:FLG262170 FUY262167:FVC262170 GEU262167:GEY262170 GOQ262167:GOU262170 GYM262167:GYQ262170 HII262167:HIM262170 HSE262167:HSI262170 ICA262167:ICE262170 ILW262167:IMA262170 IVS262167:IVW262170 JFO262167:JFS262170 JPK262167:JPO262170 JZG262167:JZK262170 KJC262167:KJG262170 KSY262167:KTC262170 LCU262167:LCY262170 LMQ262167:LMU262170 LWM262167:LWQ262170 MGI262167:MGM262170 MQE262167:MQI262170 NAA262167:NAE262170 NJW262167:NKA262170 NTS262167:NTW262170 ODO262167:ODS262170 ONK262167:ONO262170 OXG262167:OXK262170 PHC262167:PHG262170 PQY262167:PRC262170 QAU262167:QAY262170 QKQ262167:QKU262170 QUM262167:QUQ262170 REI262167:REM262170 ROE262167:ROI262170 RYA262167:RYE262170 SHW262167:SIA262170 SRS262167:SRW262170 TBO262167:TBS262170 TLK262167:TLO262170 TVG262167:TVK262170 UFC262167:UFG262170 UOY262167:UPC262170 UYU262167:UYY262170 VIQ262167:VIU262170 VSM262167:VSQ262170 WCI262167:WCM262170 WME262167:WMI262170 WWA262167:WWE262170 S327703:W327706 JO327703:JS327706 TK327703:TO327706 ADG327703:ADK327706 ANC327703:ANG327706 AWY327703:AXC327706 BGU327703:BGY327706 BQQ327703:BQU327706 CAM327703:CAQ327706 CKI327703:CKM327706 CUE327703:CUI327706 DEA327703:DEE327706 DNW327703:DOA327706 DXS327703:DXW327706 EHO327703:EHS327706 ERK327703:ERO327706 FBG327703:FBK327706 FLC327703:FLG327706 FUY327703:FVC327706 GEU327703:GEY327706 GOQ327703:GOU327706 GYM327703:GYQ327706 HII327703:HIM327706 HSE327703:HSI327706 ICA327703:ICE327706 ILW327703:IMA327706 IVS327703:IVW327706 JFO327703:JFS327706 JPK327703:JPO327706 JZG327703:JZK327706 KJC327703:KJG327706 KSY327703:KTC327706 LCU327703:LCY327706 LMQ327703:LMU327706 LWM327703:LWQ327706 MGI327703:MGM327706 MQE327703:MQI327706 NAA327703:NAE327706 NJW327703:NKA327706 NTS327703:NTW327706 ODO327703:ODS327706 ONK327703:ONO327706 OXG327703:OXK327706 PHC327703:PHG327706 PQY327703:PRC327706 QAU327703:QAY327706 QKQ327703:QKU327706 QUM327703:QUQ327706 REI327703:REM327706 ROE327703:ROI327706 RYA327703:RYE327706 SHW327703:SIA327706 SRS327703:SRW327706 TBO327703:TBS327706 TLK327703:TLO327706 TVG327703:TVK327706 UFC327703:UFG327706 UOY327703:UPC327706 UYU327703:UYY327706 VIQ327703:VIU327706 VSM327703:VSQ327706 WCI327703:WCM327706 WME327703:WMI327706 WWA327703:WWE327706 S393239:W393242 JO393239:JS393242 TK393239:TO393242 ADG393239:ADK393242 ANC393239:ANG393242 AWY393239:AXC393242 BGU393239:BGY393242 BQQ393239:BQU393242 CAM393239:CAQ393242 CKI393239:CKM393242 CUE393239:CUI393242 DEA393239:DEE393242 DNW393239:DOA393242 DXS393239:DXW393242 EHO393239:EHS393242 ERK393239:ERO393242 FBG393239:FBK393242 FLC393239:FLG393242 FUY393239:FVC393242 GEU393239:GEY393242 GOQ393239:GOU393242 GYM393239:GYQ393242 HII393239:HIM393242 HSE393239:HSI393242 ICA393239:ICE393242 ILW393239:IMA393242 IVS393239:IVW393242 JFO393239:JFS393242 JPK393239:JPO393242 JZG393239:JZK393242 KJC393239:KJG393242 KSY393239:KTC393242 LCU393239:LCY393242 LMQ393239:LMU393242 LWM393239:LWQ393242 MGI393239:MGM393242 MQE393239:MQI393242 NAA393239:NAE393242 NJW393239:NKA393242 NTS393239:NTW393242 ODO393239:ODS393242 ONK393239:ONO393242 OXG393239:OXK393242 PHC393239:PHG393242 PQY393239:PRC393242 QAU393239:QAY393242 QKQ393239:QKU393242 QUM393239:QUQ393242 REI393239:REM393242 ROE393239:ROI393242 RYA393239:RYE393242 SHW393239:SIA393242 SRS393239:SRW393242 TBO393239:TBS393242 TLK393239:TLO393242 TVG393239:TVK393242 UFC393239:UFG393242 UOY393239:UPC393242 UYU393239:UYY393242 VIQ393239:VIU393242 VSM393239:VSQ393242 WCI393239:WCM393242 WME393239:WMI393242 WWA393239:WWE393242 S458775:W458778 JO458775:JS458778 TK458775:TO458778 ADG458775:ADK458778 ANC458775:ANG458778 AWY458775:AXC458778 BGU458775:BGY458778 BQQ458775:BQU458778 CAM458775:CAQ458778 CKI458775:CKM458778 CUE458775:CUI458778 DEA458775:DEE458778 DNW458775:DOA458778 DXS458775:DXW458778 EHO458775:EHS458778 ERK458775:ERO458778 FBG458775:FBK458778 FLC458775:FLG458778 FUY458775:FVC458778 GEU458775:GEY458778 GOQ458775:GOU458778 GYM458775:GYQ458778 HII458775:HIM458778 HSE458775:HSI458778 ICA458775:ICE458778 ILW458775:IMA458778 IVS458775:IVW458778 JFO458775:JFS458778 JPK458775:JPO458778 JZG458775:JZK458778 KJC458775:KJG458778 KSY458775:KTC458778 LCU458775:LCY458778 LMQ458775:LMU458778 LWM458775:LWQ458778 MGI458775:MGM458778 MQE458775:MQI458778 NAA458775:NAE458778 NJW458775:NKA458778 NTS458775:NTW458778 ODO458775:ODS458778 ONK458775:ONO458778 OXG458775:OXK458778 PHC458775:PHG458778 PQY458775:PRC458778 QAU458775:QAY458778 QKQ458775:QKU458778 QUM458775:QUQ458778 REI458775:REM458778 ROE458775:ROI458778 RYA458775:RYE458778 SHW458775:SIA458778 SRS458775:SRW458778 TBO458775:TBS458778 TLK458775:TLO458778 TVG458775:TVK458778 UFC458775:UFG458778 UOY458775:UPC458778 UYU458775:UYY458778 VIQ458775:VIU458778 VSM458775:VSQ458778 WCI458775:WCM458778 WME458775:WMI458778 WWA458775:WWE458778 S524311:W524314 JO524311:JS524314 TK524311:TO524314 ADG524311:ADK524314 ANC524311:ANG524314 AWY524311:AXC524314 BGU524311:BGY524314 BQQ524311:BQU524314 CAM524311:CAQ524314 CKI524311:CKM524314 CUE524311:CUI524314 DEA524311:DEE524314 DNW524311:DOA524314 DXS524311:DXW524314 EHO524311:EHS524314 ERK524311:ERO524314 FBG524311:FBK524314 FLC524311:FLG524314 FUY524311:FVC524314 GEU524311:GEY524314 GOQ524311:GOU524314 GYM524311:GYQ524314 HII524311:HIM524314 HSE524311:HSI524314 ICA524311:ICE524314 ILW524311:IMA524314 IVS524311:IVW524314 JFO524311:JFS524314 JPK524311:JPO524314 JZG524311:JZK524314 KJC524311:KJG524314 KSY524311:KTC524314 LCU524311:LCY524314 LMQ524311:LMU524314 LWM524311:LWQ524314 MGI524311:MGM524314 MQE524311:MQI524314 NAA524311:NAE524314 NJW524311:NKA524314 NTS524311:NTW524314 ODO524311:ODS524314 ONK524311:ONO524314 OXG524311:OXK524314 PHC524311:PHG524314 PQY524311:PRC524314 QAU524311:QAY524314 QKQ524311:QKU524314 QUM524311:QUQ524314 REI524311:REM524314 ROE524311:ROI524314 RYA524311:RYE524314 SHW524311:SIA524314 SRS524311:SRW524314 TBO524311:TBS524314 TLK524311:TLO524314 TVG524311:TVK524314 UFC524311:UFG524314 UOY524311:UPC524314 UYU524311:UYY524314 VIQ524311:VIU524314 VSM524311:VSQ524314 WCI524311:WCM524314 WME524311:WMI524314 WWA524311:WWE524314 S589847:W589850 JO589847:JS589850 TK589847:TO589850 ADG589847:ADK589850 ANC589847:ANG589850 AWY589847:AXC589850 BGU589847:BGY589850 BQQ589847:BQU589850 CAM589847:CAQ589850 CKI589847:CKM589850 CUE589847:CUI589850 DEA589847:DEE589850 DNW589847:DOA589850 DXS589847:DXW589850 EHO589847:EHS589850 ERK589847:ERO589850 FBG589847:FBK589850 FLC589847:FLG589850 FUY589847:FVC589850 GEU589847:GEY589850 GOQ589847:GOU589850 GYM589847:GYQ589850 HII589847:HIM589850 HSE589847:HSI589850 ICA589847:ICE589850 ILW589847:IMA589850 IVS589847:IVW589850 JFO589847:JFS589850 JPK589847:JPO589850 JZG589847:JZK589850 KJC589847:KJG589850 KSY589847:KTC589850 LCU589847:LCY589850 LMQ589847:LMU589850 LWM589847:LWQ589850 MGI589847:MGM589850 MQE589847:MQI589850 NAA589847:NAE589850 NJW589847:NKA589850 NTS589847:NTW589850 ODO589847:ODS589850 ONK589847:ONO589850 OXG589847:OXK589850 PHC589847:PHG589850 PQY589847:PRC589850 QAU589847:QAY589850 QKQ589847:QKU589850 QUM589847:QUQ589850 REI589847:REM589850 ROE589847:ROI589850 RYA589847:RYE589850 SHW589847:SIA589850 SRS589847:SRW589850 TBO589847:TBS589850 TLK589847:TLO589850 TVG589847:TVK589850 UFC589847:UFG589850 UOY589847:UPC589850 UYU589847:UYY589850 VIQ589847:VIU589850 VSM589847:VSQ589850 WCI589847:WCM589850 WME589847:WMI589850 WWA589847:WWE589850 S655383:W655386 JO655383:JS655386 TK655383:TO655386 ADG655383:ADK655386 ANC655383:ANG655386 AWY655383:AXC655386 BGU655383:BGY655386 BQQ655383:BQU655386 CAM655383:CAQ655386 CKI655383:CKM655386 CUE655383:CUI655386 DEA655383:DEE655386 DNW655383:DOA655386 DXS655383:DXW655386 EHO655383:EHS655386 ERK655383:ERO655386 FBG655383:FBK655386 FLC655383:FLG655386 FUY655383:FVC655386 GEU655383:GEY655386 GOQ655383:GOU655386 GYM655383:GYQ655386 HII655383:HIM655386 HSE655383:HSI655386 ICA655383:ICE655386 ILW655383:IMA655386 IVS655383:IVW655386 JFO655383:JFS655386 JPK655383:JPO655386 JZG655383:JZK655386 KJC655383:KJG655386 KSY655383:KTC655386 LCU655383:LCY655386 LMQ655383:LMU655386 LWM655383:LWQ655386 MGI655383:MGM655386 MQE655383:MQI655386 NAA655383:NAE655386 NJW655383:NKA655386 NTS655383:NTW655386 ODO655383:ODS655386 ONK655383:ONO655386 OXG655383:OXK655386 PHC655383:PHG655386 PQY655383:PRC655386 QAU655383:QAY655386 QKQ655383:QKU655386 QUM655383:QUQ655386 REI655383:REM655386 ROE655383:ROI655386 RYA655383:RYE655386 SHW655383:SIA655386 SRS655383:SRW655386 TBO655383:TBS655386 TLK655383:TLO655386 TVG655383:TVK655386 UFC655383:UFG655386 UOY655383:UPC655386 UYU655383:UYY655386 VIQ655383:VIU655386 VSM655383:VSQ655386 WCI655383:WCM655386 WME655383:WMI655386 WWA655383:WWE655386 S720919:W720922 JO720919:JS720922 TK720919:TO720922 ADG720919:ADK720922 ANC720919:ANG720922 AWY720919:AXC720922 BGU720919:BGY720922 BQQ720919:BQU720922 CAM720919:CAQ720922 CKI720919:CKM720922 CUE720919:CUI720922 DEA720919:DEE720922 DNW720919:DOA720922 DXS720919:DXW720922 EHO720919:EHS720922 ERK720919:ERO720922 FBG720919:FBK720922 FLC720919:FLG720922 FUY720919:FVC720922 GEU720919:GEY720922 GOQ720919:GOU720922 GYM720919:GYQ720922 HII720919:HIM720922 HSE720919:HSI720922 ICA720919:ICE720922 ILW720919:IMA720922 IVS720919:IVW720922 JFO720919:JFS720922 JPK720919:JPO720922 JZG720919:JZK720922 KJC720919:KJG720922 KSY720919:KTC720922 LCU720919:LCY720922 LMQ720919:LMU720922 LWM720919:LWQ720922 MGI720919:MGM720922 MQE720919:MQI720922 NAA720919:NAE720922 NJW720919:NKA720922 NTS720919:NTW720922 ODO720919:ODS720922 ONK720919:ONO720922 OXG720919:OXK720922 PHC720919:PHG720922 PQY720919:PRC720922 QAU720919:QAY720922 QKQ720919:QKU720922 QUM720919:QUQ720922 REI720919:REM720922 ROE720919:ROI720922 RYA720919:RYE720922 SHW720919:SIA720922 SRS720919:SRW720922 TBO720919:TBS720922 TLK720919:TLO720922 TVG720919:TVK720922 UFC720919:UFG720922 UOY720919:UPC720922 UYU720919:UYY720922 VIQ720919:VIU720922 VSM720919:VSQ720922 WCI720919:WCM720922 WME720919:WMI720922 WWA720919:WWE720922 S786455:W786458 JO786455:JS786458 TK786455:TO786458 ADG786455:ADK786458 ANC786455:ANG786458 AWY786455:AXC786458 BGU786455:BGY786458 BQQ786455:BQU786458 CAM786455:CAQ786458 CKI786455:CKM786458 CUE786455:CUI786458 DEA786455:DEE786458 DNW786455:DOA786458 DXS786455:DXW786458 EHO786455:EHS786458 ERK786455:ERO786458 FBG786455:FBK786458 FLC786455:FLG786458 FUY786455:FVC786458 GEU786455:GEY786458 GOQ786455:GOU786458 GYM786455:GYQ786458 HII786455:HIM786458 HSE786455:HSI786458 ICA786455:ICE786458 ILW786455:IMA786458 IVS786455:IVW786458 JFO786455:JFS786458 JPK786455:JPO786458 JZG786455:JZK786458 KJC786455:KJG786458 KSY786455:KTC786458 LCU786455:LCY786458 LMQ786455:LMU786458 LWM786455:LWQ786458 MGI786455:MGM786458 MQE786455:MQI786458 NAA786455:NAE786458 NJW786455:NKA786458 NTS786455:NTW786458 ODO786455:ODS786458 ONK786455:ONO786458 OXG786455:OXK786458 PHC786455:PHG786458 PQY786455:PRC786458 QAU786455:QAY786458 QKQ786455:QKU786458 QUM786455:QUQ786458 REI786455:REM786458 ROE786455:ROI786458 RYA786455:RYE786458 SHW786455:SIA786458 SRS786455:SRW786458 TBO786455:TBS786458 TLK786455:TLO786458 TVG786455:TVK786458 UFC786455:UFG786458 UOY786455:UPC786458 UYU786455:UYY786458 VIQ786455:VIU786458 VSM786455:VSQ786458 WCI786455:WCM786458 WME786455:WMI786458 WWA786455:WWE786458 S851991:W851994 JO851991:JS851994 TK851991:TO851994 ADG851991:ADK851994 ANC851991:ANG851994 AWY851991:AXC851994 BGU851991:BGY851994 BQQ851991:BQU851994 CAM851991:CAQ851994 CKI851991:CKM851994 CUE851991:CUI851994 DEA851991:DEE851994 DNW851991:DOA851994 DXS851991:DXW851994 EHO851991:EHS851994 ERK851991:ERO851994 FBG851991:FBK851994 FLC851991:FLG851994 FUY851991:FVC851994 GEU851991:GEY851994 GOQ851991:GOU851994 GYM851991:GYQ851994 HII851991:HIM851994 HSE851991:HSI851994 ICA851991:ICE851994 ILW851991:IMA851994 IVS851991:IVW851994 JFO851991:JFS851994 JPK851991:JPO851994 JZG851991:JZK851994 KJC851991:KJG851994 KSY851991:KTC851994 LCU851991:LCY851994 LMQ851991:LMU851994 LWM851991:LWQ851994 MGI851991:MGM851994 MQE851991:MQI851994 NAA851991:NAE851994 NJW851991:NKA851994 NTS851991:NTW851994 ODO851991:ODS851994 ONK851991:ONO851994 OXG851991:OXK851994 PHC851991:PHG851994 PQY851991:PRC851994 QAU851991:QAY851994 QKQ851991:QKU851994 QUM851991:QUQ851994 REI851991:REM851994 ROE851991:ROI851994 RYA851991:RYE851994 SHW851991:SIA851994 SRS851991:SRW851994 TBO851991:TBS851994 TLK851991:TLO851994 TVG851991:TVK851994 UFC851991:UFG851994 UOY851991:UPC851994 UYU851991:UYY851994 VIQ851991:VIU851994 VSM851991:VSQ851994 WCI851991:WCM851994 WME851991:WMI851994 WWA851991:WWE851994 S917527:W917530 JO917527:JS917530 TK917527:TO917530 ADG917527:ADK917530 ANC917527:ANG917530 AWY917527:AXC917530 BGU917527:BGY917530 BQQ917527:BQU917530 CAM917527:CAQ917530 CKI917527:CKM917530 CUE917527:CUI917530 DEA917527:DEE917530 DNW917527:DOA917530 DXS917527:DXW917530 EHO917527:EHS917530 ERK917527:ERO917530 FBG917527:FBK917530 FLC917527:FLG917530 FUY917527:FVC917530 GEU917527:GEY917530 GOQ917527:GOU917530 GYM917527:GYQ917530 HII917527:HIM917530 HSE917527:HSI917530 ICA917527:ICE917530 ILW917527:IMA917530 IVS917527:IVW917530 JFO917527:JFS917530 JPK917527:JPO917530 JZG917527:JZK917530 KJC917527:KJG917530 KSY917527:KTC917530 LCU917527:LCY917530 LMQ917527:LMU917530 LWM917527:LWQ917530 MGI917527:MGM917530 MQE917527:MQI917530 NAA917527:NAE917530 NJW917527:NKA917530 NTS917527:NTW917530 ODO917527:ODS917530 ONK917527:ONO917530 OXG917527:OXK917530 PHC917527:PHG917530 PQY917527:PRC917530 QAU917527:QAY917530 QKQ917527:QKU917530 QUM917527:QUQ917530 REI917527:REM917530 ROE917527:ROI917530 RYA917527:RYE917530 SHW917527:SIA917530 SRS917527:SRW917530 TBO917527:TBS917530 TLK917527:TLO917530 TVG917527:TVK917530 UFC917527:UFG917530 UOY917527:UPC917530 UYU917527:UYY917530 VIQ917527:VIU917530 VSM917527:VSQ917530 WCI917527:WCM917530 WME917527:WMI917530 WWA917527:WWE917530 S983063:W983066 JO983063:JS983066 TK983063:TO983066 ADG983063:ADK983066 ANC983063:ANG983066 AWY983063:AXC983066 BGU983063:BGY983066 BQQ983063:BQU983066 CAM983063:CAQ983066 CKI983063:CKM983066 CUE983063:CUI983066 DEA983063:DEE983066 DNW983063:DOA983066 DXS983063:DXW983066 EHO983063:EHS983066 ERK983063:ERO983066 FBG983063:FBK983066 FLC983063:FLG983066 FUY983063:FVC983066 GEU983063:GEY983066 GOQ983063:GOU983066 GYM983063:GYQ983066 HII983063:HIM983066 HSE983063:HSI983066 ICA983063:ICE983066 ILW983063:IMA983066 IVS983063:IVW983066 JFO983063:JFS983066 JPK983063:JPO983066 JZG983063:JZK983066 KJC983063:KJG983066 KSY983063:KTC983066 LCU983063:LCY983066 LMQ983063:LMU983066 LWM983063:LWQ983066 MGI983063:MGM983066 MQE983063:MQI983066 NAA983063:NAE983066 NJW983063:NKA983066 NTS983063:NTW983066 ODO983063:ODS983066 ONK983063:ONO983066 OXG983063:OXK983066 PHC983063:PHG983066 PQY983063:PRC983066 QAU983063:QAY983066 QKQ983063:QKU983066 QUM983063:QUQ983066 REI983063:REM983066 ROE983063:ROI983066 RYA983063:RYE983066 SHW983063:SIA983066 SRS983063:SRW983066 TBO983063:TBS983066 TLK983063:TLO983066 TVG983063:TVK983066 UFC983063:UFG983066 UOY983063:UPC983066 UYU983063:UYY983066 VIQ983063:VIU983066 VSM983063:VSQ983066 WCI983063:WCM983066 WME983063:WMI983066 WWA983063:WWE983066" xr:uid="{0B07D346-4755-4A8B-8B79-EEC0FC670FD6}"/>
  </dataValidations>
  <printOptions horizontalCentered="1" verticalCentered="1"/>
  <pageMargins left="0.59055118110236227" right="0.19685039370078741" top="0.70866141732283472" bottom="0.31496062992125984" header="0.59055118110236227" footer="0.15748031496062992"/>
  <pageSetup paperSize="9" scale="51" fitToHeight="0" orientation="portrait" r:id="rId1"/>
  <headerFooter alignWithMargins="0"/>
  <rowBreaks count="1" manualBreakCount="1">
    <brk id="72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215D7-7085-4AC4-ADD8-BAF827647BCC}">
  <dimension ref="A1:L128"/>
  <sheetViews>
    <sheetView view="pageBreakPreview" zoomScale="115" zoomScaleNormal="100" zoomScaleSheetLayoutView="115" workbookViewId="0">
      <selection activeCell="D10" sqref="D10:E10"/>
    </sheetView>
  </sheetViews>
  <sheetFormatPr defaultRowHeight="13.2" x14ac:dyDescent="0.2"/>
  <cols>
    <col min="1" max="1" width="4.5" style="1" customWidth="1"/>
    <col min="2" max="2" width="3.296875" style="1" customWidth="1"/>
    <col min="3" max="4" width="7.796875" style="1" customWidth="1"/>
    <col min="5" max="5" width="12.5" style="1" customWidth="1"/>
    <col min="6" max="6" width="7.296875" style="1" customWidth="1"/>
    <col min="7" max="7" width="4.19921875" style="1" customWidth="1"/>
    <col min="8" max="11" width="12.296875" style="1" customWidth="1"/>
    <col min="12" max="12" width="19.796875" style="1" customWidth="1"/>
    <col min="13" max="256" width="8.796875" style="1"/>
    <col min="257" max="257" width="4.5" style="1" customWidth="1"/>
    <col min="258" max="258" width="3.296875" style="1" customWidth="1"/>
    <col min="259" max="260" width="7.796875" style="1" customWidth="1"/>
    <col min="261" max="261" width="12.5" style="1" customWidth="1"/>
    <col min="262" max="262" width="7.296875" style="1" customWidth="1"/>
    <col min="263" max="263" width="4.19921875" style="1" customWidth="1"/>
    <col min="264" max="267" width="12.296875" style="1" customWidth="1"/>
    <col min="268" max="268" width="19.796875" style="1" customWidth="1"/>
    <col min="269" max="512" width="8.796875" style="1"/>
    <col min="513" max="513" width="4.5" style="1" customWidth="1"/>
    <col min="514" max="514" width="3.296875" style="1" customWidth="1"/>
    <col min="515" max="516" width="7.796875" style="1" customWidth="1"/>
    <col min="517" max="517" width="12.5" style="1" customWidth="1"/>
    <col min="518" max="518" width="7.296875" style="1" customWidth="1"/>
    <col min="519" max="519" width="4.19921875" style="1" customWidth="1"/>
    <col min="520" max="523" width="12.296875" style="1" customWidth="1"/>
    <col min="524" max="524" width="19.796875" style="1" customWidth="1"/>
    <col min="525" max="768" width="8.796875" style="1"/>
    <col min="769" max="769" width="4.5" style="1" customWidth="1"/>
    <col min="770" max="770" width="3.296875" style="1" customWidth="1"/>
    <col min="771" max="772" width="7.796875" style="1" customWidth="1"/>
    <col min="773" max="773" width="12.5" style="1" customWidth="1"/>
    <col min="774" max="774" width="7.296875" style="1" customWidth="1"/>
    <col min="775" max="775" width="4.19921875" style="1" customWidth="1"/>
    <col min="776" max="779" width="12.296875" style="1" customWidth="1"/>
    <col min="780" max="780" width="19.796875" style="1" customWidth="1"/>
    <col min="781" max="1024" width="8.796875" style="1"/>
    <col min="1025" max="1025" width="4.5" style="1" customWidth="1"/>
    <col min="1026" max="1026" width="3.296875" style="1" customWidth="1"/>
    <col min="1027" max="1028" width="7.796875" style="1" customWidth="1"/>
    <col min="1029" max="1029" width="12.5" style="1" customWidth="1"/>
    <col min="1030" max="1030" width="7.296875" style="1" customWidth="1"/>
    <col min="1031" max="1031" width="4.19921875" style="1" customWidth="1"/>
    <col min="1032" max="1035" width="12.296875" style="1" customWidth="1"/>
    <col min="1036" max="1036" width="19.796875" style="1" customWidth="1"/>
    <col min="1037" max="1280" width="8.796875" style="1"/>
    <col min="1281" max="1281" width="4.5" style="1" customWidth="1"/>
    <col min="1282" max="1282" width="3.296875" style="1" customWidth="1"/>
    <col min="1283" max="1284" width="7.796875" style="1" customWidth="1"/>
    <col min="1285" max="1285" width="12.5" style="1" customWidth="1"/>
    <col min="1286" max="1286" width="7.296875" style="1" customWidth="1"/>
    <col min="1287" max="1287" width="4.19921875" style="1" customWidth="1"/>
    <col min="1288" max="1291" width="12.296875" style="1" customWidth="1"/>
    <col min="1292" max="1292" width="19.796875" style="1" customWidth="1"/>
    <col min="1293" max="1536" width="8.796875" style="1"/>
    <col min="1537" max="1537" width="4.5" style="1" customWidth="1"/>
    <col min="1538" max="1538" width="3.296875" style="1" customWidth="1"/>
    <col min="1539" max="1540" width="7.796875" style="1" customWidth="1"/>
    <col min="1541" max="1541" width="12.5" style="1" customWidth="1"/>
    <col min="1542" max="1542" width="7.296875" style="1" customWidth="1"/>
    <col min="1543" max="1543" width="4.19921875" style="1" customWidth="1"/>
    <col min="1544" max="1547" width="12.296875" style="1" customWidth="1"/>
    <col min="1548" max="1548" width="19.796875" style="1" customWidth="1"/>
    <col min="1549" max="1792" width="8.796875" style="1"/>
    <col min="1793" max="1793" width="4.5" style="1" customWidth="1"/>
    <col min="1794" max="1794" width="3.296875" style="1" customWidth="1"/>
    <col min="1795" max="1796" width="7.796875" style="1" customWidth="1"/>
    <col min="1797" max="1797" width="12.5" style="1" customWidth="1"/>
    <col min="1798" max="1798" width="7.296875" style="1" customWidth="1"/>
    <col min="1799" max="1799" width="4.19921875" style="1" customWidth="1"/>
    <col min="1800" max="1803" width="12.296875" style="1" customWidth="1"/>
    <col min="1804" max="1804" width="19.796875" style="1" customWidth="1"/>
    <col min="1805" max="2048" width="8.796875" style="1"/>
    <col min="2049" max="2049" width="4.5" style="1" customWidth="1"/>
    <col min="2050" max="2050" width="3.296875" style="1" customWidth="1"/>
    <col min="2051" max="2052" width="7.796875" style="1" customWidth="1"/>
    <col min="2053" max="2053" width="12.5" style="1" customWidth="1"/>
    <col min="2054" max="2054" width="7.296875" style="1" customWidth="1"/>
    <col min="2055" max="2055" width="4.19921875" style="1" customWidth="1"/>
    <col min="2056" max="2059" width="12.296875" style="1" customWidth="1"/>
    <col min="2060" max="2060" width="19.796875" style="1" customWidth="1"/>
    <col min="2061" max="2304" width="8.796875" style="1"/>
    <col min="2305" max="2305" width="4.5" style="1" customWidth="1"/>
    <col min="2306" max="2306" width="3.296875" style="1" customWidth="1"/>
    <col min="2307" max="2308" width="7.796875" style="1" customWidth="1"/>
    <col min="2309" max="2309" width="12.5" style="1" customWidth="1"/>
    <col min="2310" max="2310" width="7.296875" style="1" customWidth="1"/>
    <col min="2311" max="2311" width="4.19921875" style="1" customWidth="1"/>
    <col min="2312" max="2315" width="12.296875" style="1" customWidth="1"/>
    <col min="2316" max="2316" width="19.796875" style="1" customWidth="1"/>
    <col min="2317" max="2560" width="8.796875" style="1"/>
    <col min="2561" max="2561" width="4.5" style="1" customWidth="1"/>
    <col min="2562" max="2562" width="3.296875" style="1" customWidth="1"/>
    <col min="2563" max="2564" width="7.796875" style="1" customWidth="1"/>
    <col min="2565" max="2565" width="12.5" style="1" customWidth="1"/>
    <col min="2566" max="2566" width="7.296875" style="1" customWidth="1"/>
    <col min="2567" max="2567" width="4.19921875" style="1" customWidth="1"/>
    <col min="2568" max="2571" width="12.296875" style="1" customWidth="1"/>
    <col min="2572" max="2572" width="19.796875" style="1" customWidth="1"/>
    <col min="2573" max="2816" width="8.796875" style="1"/>
    <col min="2817" max="2817" width="4.5" style="1" customWidth="1"/>
    <col min="2818" max="2818" width="3.296875" style="1" customWidth="1"/>
    <col min="2819" max="2820" width="7.796875" style="1" customWidth="1"/>
    <col min="2821" max="2821" width="12.5" style="1" customWidth="1"/>
    <col min="2822" max="2822" width="7.296875" style="1" customWidth="1"/>
    <col min="2823" max="2823" width="4.19921875" style="1" customWidth="1"/>
    <col min="2824" max="2827" width="12.296875" style="1" customWidth="1"/>
    <col min="2828" max="2828" width="19.796875" style="1" customWidth="1"/>
    <col min="2829" max="3072" width="8.796875" style="1"/>
    <col min="3073" max="3073" width="4.5" style="1" customWidth="1"/>
    <col min="3074" max="3074" width="3.296875" style="1" customWidth="1"/>
    <col min="3075" max="3076" width="7.796875" style="1" customWidth="1"/>
    <col min="3077" max="3077" width="12.5" style="1" customWidth="1"/>
    <col min="3078" max="3078" width="7.296875" style="1" customWidth="1"/>
    <col min="3079" max="3079" width="4.19921875" style="1" customWidth="1"/>
    <col min="3080" max="3083" width="12.296875" style="1" customWidth="1"/>
    <col min="3084" max="3084" width="19.796875" style="1" customWidth="1"/>
    <col min="3085" max="3328" width="8.796875" style="1"/>
    <col min="3329" max="3329" width="4.5" style="1" customWidth="1"/>
    <col min="3330" max="3330" width="3.296875" style="1" customWidth="1"/>
    <col min="3331" max="3332" width="7.796875" style="1" customWidth="1"/>
    <col min="3333" max="3333" width="12.5" style="1" customWidth="1"/>
    <col min="3334" max="3334" width="7.296875" style="1" customWidth="1"/>
    <col min="3335" max="3335" width="4.19921875" style="1" customWidth="1"/>
    <col min="3336" max="3339" width="12.296875" style="1" customWidth="1"/>
    <col min="3340" max="3340" width="19.796875" style="1" customWidth="1"/>
    <col min="3341" max="3584" width="8.796875" style="1"/>
    <col min="3585" max="3585" width="4.5" style="1" customWidth="1"/>
    <col min="3586" max="3586" width="3.296875" style="1" customWidth="1"/>
    <col min="3587" max="3588" width="7.796875" style="1" customWidth="1"/>
    <col min="3589" max="3589" width="12.5" style="1" customWidth="1"/>
    <col min="3590" max="3590" width="7.296875" style="1" customWidth="1"/>
    <col min="3591" max="3591" width="4.19921875" style="1" customWidth="1"/>
    <col min="3592" max="3595" width="12.296875" style="1" customWidth="1"/>
    <col min="3596" max="3596" width="19.796875" style="1" customWidth="1"/>
    <col min="3597" max="3840" width="8.796875" style="1"/>
    <col min="3841" max="3841" width="4.5" style="1" customWidth="1"/>
    <col min="3842" max="3842" width="3.296875" style="1" customWidth="1"/>
    <col min="3843" max="3844" width="7.796875" style="1" customWidth="1"/>
    <col min="3845" max="3845" width="12.5" style="1" customWidth="1"/>
    <col min="3846" max="3846" width="7.296875" style="1" customWidth="1"/>
    <col min="3847" max="3847" width="4.19921875" style="1" customWidth="1"/>
    <col min="3848" max="3851" width="12.296875" style="1" customWidth="1"/>
    <col min="3852" max="3852" width="19.796875" style="1" customWidth="1"/>
    <col min="3853" max="4096" width="8.796875" style="1"/>
    <col min="4097" max="4097" width="4.5" style="1" customWidth="1"/>
    <col min="4098" max="4098" width="3.296875" style="1" customWidth="1"/>
    <col min="4099" max="4100" width="7.796875" style="1" customWidth="1"/>
    <col min="4101" max="4101" width="12.5" style="1" customWidth="1"/>
    <col min="4102" max="4102" width="7.296875" style="1" customWidth="1"/>
    <col min="4103" max="4103" width="4.19921875" style="1" customWidth="1"/>
    <col min="4104" max="4107" width="12.296875" style="1" customWidth="1"/>
    <col min="4108" max="4108" width="19.796875" style="1" customWidth="1"/>
    <col min="4109" max="4352" width="8.796875" style="1"/>
    <col min="4353" max="4353" width="4.5" style="1" customWidth="1"/>
    <col min="4354" max="4354" width="3.296875" style="1" customWidth="1"/>
    <col min="4355" max="4356" width="7.796875" style="1" customWidth="1"/>
    <col min="4357" max="4357" width="12.5" style="1" customWidth="1"/>
    <col min="4358" max="4358" width="7.296875" style="1" customWidth="1"/>
    <col min="4359" max="4359" width="4.19921875" style="1" customWidth="1"/>
    <col min="4360" max="4363" width="12.296875" style="1" customWidth="1"/>
    <col min="4364" max="4364" width="19.796875" style="1" customWidth="1"/>
    <col min="4365" max="4608" width="8.796875" style="1"/>
    <col min="4609" max="4609" width="4.5" style="1" customWidth="1"/>
    <col min="4610" max="4610" width="3.296875" style="1" customWidth="1"/>
    <col min="4611" max="4612" width="7.796875" style="1" customWidth="1"/>
    <col min="4613" max="4613" width="12.5" style="1" customWidth="1"/>
    <col min="4614" max="4614" width="7.296875" style="1" customWidth="1"/>
    <col min="4615" max="4615" width="4.19921875" style="1" customWidth="1"/>
    <col min="4616" max="4619" width="12.296875" style="1" customWidth="1"/>
    <col min="4620" max="4620" width="19.796875" style="1" customWidth="1"/>
    <col min="4621" max="4864" width="8.796875" style="1"/>
    <col min="4865" max="4865" width="4.5" style="1" customWidth="1"/>
    <col min="4866" max="4866" width="3.296875" style="1" customWidth="1"/>
    <col min="4867" max="4868" width="7.796875" style="1" customWidth="1"/>
    <col min="4869" max="4869" width="12.5" style="1" customWidth="1"/>
    <col min="4870" max="4870" width="7.296875" style="1" customWidth="1"/>
    <col min="4871" max="4871" width="4.19921875" style="1" customWidth="1"/>
    <col min="4872" max="4875" width="12.296875" style="1" customWidth="1"/>
    <col min="4876" max="4876" width="19.796875" style="1" customWidth="1"/>
    <col min="4877" max="5120" width="8.796875" style="1"/>
    <col min="5121" max="5121" width="4.5" style="1" customWidth="1"/>
    <col min="5122" max="5122" width="3.296875" style="1" customWidth="1"/>
    <col min="5123" max="5124" width="7.796875" style="1" customWidth="1"/>
    <col min="5125" max="5125" width="12.5" style="1" customWidth="1"/>
    <col min="5126" max="5126" width="7.296875" style="1" customWidth="1"/>
    <col min="5127" max="5127" width="4.19921875" style="1" customWidth="1"/>
    <col min="5128" max="5131" width="12.296875" style="1" customWidth="1"/>
    <col min="5132" max="5132" width="19.796875" style="1" customWidth="1"/>
    <col min="5133" max="5376" width="8.796875" style="1"/>
    <col min="5377" max="5377" width="4.5" style="1" customWidth="1"/>
    <col min="5378" max="5378" width="3.296875" style="1" customWidth="1"/>
    <col min="5379" max="5380" width="7.796875" style="1" customWidth="1"/>
    <col min="5381" max="5381" width="12.5" style="1" customWidth="1"/>
    <col min="5382" max="5382" width="7.296875" style="1" customWidth="1"/>
    <col min="5383" max="5383" width="4.19921875" style="1" customWidth="1"/>
    <col min="5384" max="5387" width="12.296875" style="1" customWidth="1"/>
    <col min="5388" max="5388" width="19.796875" style="1" customWidth="1"/>
    <col min="5389" max="5632" width="8.796875" style="1"/>
    <col min="5633" max="5633" width="4.5" style="1" customWidth="1"/>
    <col min="5634" max="5634" width="3.296875" style="1" customWidth="1"/>
    <col min="5635" max="5636" width="7.796875" style="1" customWidth="1"/>
    <col min="5637" max="5637" width="12.5" style="1" customWidth="1"/>
    <col min="5638" max="5638" width="7.296875" style="1" customWidth="1"/>
    <col min="5639" max="5639" width="4.19921875" style="1" customWidth="1"/>
    <col min="5640" max="5643" width="12.296875" style="1" customWidth="1"/>
    <col min="5644" max="5644" width="19.796875" style="1" customWidth="1"/>
    <col min="5645" max="5888" width="8.796875" style="1"/>
    <col min="5889" max="5889" width="4.5" style="1" customWidth="1"/>
    <col min="5890" max="5890" width="3.296875" style="1" customWidth="1"/>
    <col min="5891" max="5892" width="7.796875" style="1" customWidth="1"/>
    <col min="5893" max="5893" width="12.5" style="1" customWidth="1"/>
    <col min="5894" max="5894" width="7.296875" style="1" customWidth="1"/>
    <col min="5895" max="5895" width="4.19921875" style="1" customWidth="1"/>
    <col min="5896" max="5899" width="12.296875" style="1" customWidth="1"/>
    <col min="5900" max="5900" width="19.796875" style="1" customWidth="1"/>
    <col min="5901" max="6144" width="8.796875" style="1"/>
    <col min="6145" max="6145" width="4.5" style="1" customWidth="1"/>
    <col min="6146" max="6146" width="3.296875" style="1" customWidth="1"/>
    <col min="6147" max="6148" width="7.796875" style="1" customWidth="1"/>
    <col min="6149" max="6149" width="12.5" style="1" customWidth="1"/>
    <col min="6150" max="6150" width="7.296875" style="1" customWidth="1"/>
    <col min="6151" max="6151" width="4.19921875" style="1" customWidth="1"/>
    <col min="6152" max="6155" width="12.296875" style="1" customWidth="1"/>
    <col min="6156" max="6156" width="19.796875" style="1" customWidth="1"/>
    <col min="6157" max="6400" width="8.796875" style="1"/>
    <col min="6401" max="6401" width="4.5" style="1" customWidth="1"/>
    <col min="6402" max="6402" width="3.296875" style="1" customWidth="1"/>
    <col min="6403" max="6404" width="7.796875" style="1" customWidth="1"/>
    <col min="6405" max="6405" width="12.5" style="1" customWidth="1"/>
    <col min="6406" max="6406" width="7.296875" style="1" customWidth="1"/>
    <col min="6407" max="6407" width="4.19921875" style="1" customWidth="1"/>
    <col min="6408" max="6411" width="12.296875" style="1" customWidth="1"/>
    <col min="6412" max="6412" width="19.796875" style="1" customWidth="1"/>
    <col min="6413" max="6656" width="8.796875" style="1"/>
    <col min="6657" max="6657" width="4.5" style="1" customWidth="1"/>
    <col min="6658" max="6658" width="3.296875" style="1" customWidth="1"/>
    <col min="6659" max="6660" width="7.796875" style="1" customWidth="1"/>
    <col min="6661" max="6661" width="12.5" style="1" customWidth="1"/>
    <col min="6662" max="6662" width="7.296875" style="1" customWidth="1"/>
    <col min="6663" max="6663" width="4.19921875" style="1" customWidth="1"/>
    <col min="6664" max="6667" width="12.296875" style="1" customWidth="1"/>
    <col min="6668" max="6668" width="19.796875" style="1" customWidth="1"/>
    <col min="6669" max="6912" width="8.796875" style="1"/>
    <col min="6913" max="6913" width="4.5" style="1" customWidth="1"/>
    <col min="6914" max="6914" width="3.296875" style="1" customWidth="1"/>
    <col min="6915" max="6916" width="7.796875" style="1" customWidth="1"/>
    <col min="6917" max="6917" width="12.5" style="1" customWidth="1"/>
    <col min="6918" max="6918" width="7.296875" style="1" customWidth="1"/>
    <col min="6919" max="6919" width="4.19921875" style="1" customWidth="1"/>
    <col min="6920" max="6923" width="12.296875" style="1" customWidth="1"/>
    <col min="6924" max="6924" width="19.796875" style="1" customWidth="1"/>
    <col min="6925" max="7168" width="8.796875" style="1"/>
    <col min="7169" max="7169" width="4.5" style="1" customWidth="1"/>
    <col min="7170" max="7170" width="3.296875" style="1" customWidth="1"/>
    <col min="7171" max="7172" width="7.796875" style="1" customWidth="1"/>
    <col min="7173" max="7173" width="12.5" style="1" customWidth="1"/>
    <col min="7174" max="7174" width="7.296875" style="1" customWidth="1"/>
    <col min="7175" max="7175" width="4.19921875" style="1" customWidth="1"/>
    <col min="7176" max="7179" width="12.296875" style="1" customWidth="1"/>
    <col min="7180" max="7180" width="19.796875" style="1" customWidth="1"/>
    <col min="7181" max="7424" width="8.796875" style="1"/>
    <col min="7425" max="7425" width="4.5" style="1" customWidth="1"/>
    <col min="7426" max="7426" width="3.296875" style="1" customWidth="1"/>
    <col min="7427" max="7428" width="7.796875" style="1" customWidth="1"/>
    <col min="7429" max="7429" width="12.5" style="1" customWidth="1"/>
    <col min="7430" max="7430" width="7.296875" style="1" customWidth="1"/>
    <col min="7431" max="7431" width="4.19921875" style="1" customWidth="1"/>
    <col min="7432" max="7435" width="12.296875" style="1" customWidth="1"/>
    <col min="7436" max="7436" width="19.796875" style="1" customWidth="1"/>
    <col min="7437" max="7680" width="8.796875" style="1"/>
    <col min="7681" max="7681" width="4.5" style="1" customWidth="1"/>
    <col min="7682" max="7682" width="3.296875" style="1" customWidth="1"/>
    <col min="7683" max="7684" width="7.796875" style="1" customWidth="1"/>
    <col min="7685" max="7685" width="12.5" style="1" customWidth="1"/>
    <col min="7686" max="7686" width="7.296875" style="1" customWidth="1"/>
    <col min="7687" max="7687" width="4.19921875" style="1" customWidth="1"/>
    <col min="7688" max="7691" width="12.296875" style="1" customWidth="1"/>
    <col min="7692" max="7692" width="19.796875" style="1" customWidth="1"/>
    <col min="7693" max="7936" width="8.796875" style="1"/>
    <col min="7937" max="7937" width="4.5" style="1" customWidth="1"/>
    <col min="7938" max="7938" width="3.296875" style="1" customWidth="1"/>
    <col min="7939" max="7940" width="7.796875" style="1" customWidth="1"/>
    <col min="7941" max="7941" width="12.5" style="1" customWidth="1"/>
    <col min="7942" max="7942" width="7.296875" style="1" customWidth="1"/>
    <col min="7943" max="7943" width="4.19921875" style="1" customWidth="1"/>
    <col min="7944" max="7947" width="12.296875" style="1" customWidth="1"/>
    <col min="7948" max="7948" width="19.796875" style="1" customWidth="1"/>
    <col min="7949" max="8192" width="8.796875" style="1"/>
    <col min="8193" max="8193" width="4.5" style="1" customWidth="1"/>
    <col min="8194" max="8194" width="3.296875" style="1" customWidth="1"/>
    <col min="8195" max="8196" width="7.796875" style="1" customWidth="1"/>
    <col min="8197" max="8197" width="12.5" style="1" customWidth="1"/>
    <col min="8198" max="8198" width="7.296875" style="1" customWidth="1"/>
    <col min="8199" max="8199" width="4.19921875" style="1" customWidth="1"/>
    <col min="8200" max="8203" width="12.296875" style="1" customWidth="1"/>
    <col min="8204" max="8204" width="19.796875" style="1" customWidth="1"/>
    <col min="8205" max="8448" width="8.796875" style="1"/>
    <col min="8449" max="8449" width="4.5" style="1" customWidth="1"/>
    <col min="8450" max="8450" width="3.296875" style="1" customWidth="1"/>
    <col min="8451" max="8452" width="7.796875" style="1" customWidth="1"/>
    <col min="8453" max="8453" width="12.5" style="1" customWidth="1"/>
    <col min="8454" max="8454" width="7.296875" style="1" customWidth="1"/>
    <col min="8455" max="8455" width="4.19921875" style="1" customWidth="1"/>
    <col min="8456" max="8459" width="12.296875" style="1" customWidth="1"/>
    <col min="8460" max="8460" width="19.796875" style="1" customWidth="1"/>
    <col min="8461" max="8704" width="8.796875" style="1"/>
    <col min="8705" max="8705" width="4.5" style="1" customWidth="1"/>
    <col min="8706" max="8706" width="3.296875" style="1" customWidth="1"/>
    <col min="8707" max="8708" width="7.796875" style="1" customWidth="1"/>
    <col min="8709" max="8709" width="12.5" style="1" customWidth="1"/>
    <col min="8710" max="8710" width="7.296875" style="1" customWidth="1"/>
    <col min="8711" max="8711" width="4.19921875" style="1" customWidth="1"/>
    <col min="8712" max="8715" width="12.296875" style="1" customWidth="1"/>
    <col min="8716" max="8716" width="19.796875" style="1" customWidth="1"/>
    <col min="8717" max="8960" width="8.796875" style="1"/>
    <col min="8961" max="8961" width="4.5" style="1" customWidth="1"/>
    <col min="8962" max="8962" width="3.296875" style="1" customWidth="1"/>
    <col min="8963" max="8964" width="7.796875" style="1" customWidth="1"/>
    <col min="8965" max="8965" width="12.5" style="1" customWidth="1"/>
    <col min="8966" max="8966" width="7.296875" style="1" customWidth="1"/>
    <col min="8967" max="8967" width="4.19921875" style="1" customWidth="1"/>
    <col min="8968" max="8971" width="12.296875" style="1" customWidth="1"/>
    <col min="8972" max="8972" width="19.796875" style="1" customWidth="1"/>
    <col min="8973" max="9216" width="8.796875" style="1"/>
    <col min="9217" max="9217" width="4.5" style="1" customWidth="1"/>
    <col min="9218" max="9218" width="3.296875" style="1" customWidth="1"/>
    <col min="9219" max="9220" width="7.796875" style="1" customWidth="1"/>
    <col min="9221" max="9221" width="12.5" style="1" customWidth="1"/>
    <col min="9222" max="9222" width="7.296875" style="1" customWidth="1"/>
    <col min="9223" max="9223" width="4.19921875" style="1" customWidth="1"/>
    <col min="9224" max="9227" width="12.296875" style="1" customWidth="1"/>
    <col min="9228" max="9228" width="19.796875" style="1" customWidth="1"/>
    <col min="9229" max="9472" width="8.796875" style="1"/>
    <col min="9473" max="9473" width="4.5" style="1" customWidth="1"/>
    <col min="9474" max="9474" width="3.296875" style="1" customWidth="1"/>
    <col min="9475" max="9476" width="7.796875" style="1" customWidth="1"/>
    <col min="9477" max="9477" width="12.5" style="1" customWidth="1"/>
    <col min="9478" max="9478" width="7.296875" style="1" customWidth="1"/>
    <col min="9479" max="9479" width="4.19921875" style="1" customWidth="1"/>
    <col min="9480" max="9483" width="12.296875" style="1" customWidth="1"/>
    <col min="9484" max="9484" width="19.796875" style="1" customWidth="1"/>
    <col min="9485" max="9728" width="8.796875" style="1"/>
    <col min="9729" max="9729" width="4.5" style="1" customWidth="1"/>
    <col min="9730" max="9730" width="3.296875" style="1" customWidth="1"/>
    <col min="9731" max="9732" width="7.796875" style="1" customWidth="1"/>
    <col min="9733" max="9733" width="12.5" style="1" customWidth="1"/>
    <col min="9734" max="9734" width="7.296875" style="1" customWidth="1"/>
    <col min="9735" max="9735" width="4.19921875" style="1" customWidth="1"/>
    <col min="9736" max="9739" width="12.296875" style="1" customWidth="1"/>
    <col min="9740" max="9740" width="19.796875" style="1" customWidth="1"/>
    <col min="9741" max="9984" width="8.796875" style="1"/>
    <col min="9985" max="9985" width="4.5" style="1" customWidth="1"/>
    <col min="9986" max="9986" width="3.296875" style="1" customWidth="1"/>
    <col min="9987" max="9988" width="7.796875" style="1" customWidth="1"/>
    <col min="9989" max="9989" width="12.5" style="1" customWidth="1"/>
    <col min="9990" max="9990" width="7.296875" style="1" customWidth="1"/>
    <col min="9991" max="9991" width="4.19921875" style="1" customWidth="1"/>
    <col min="9992" max="9995" width="12.296875" style="1" customWidth="1"/>
    <col min="9996" max="9996" width="19.796875" style="1" customWidth="1"/>
    <col min="9997" max="10240" width="8.796875" style="1"/>
    <col min="10241" max="10241" width="4.5" style="1" customWidth="1"/>
    <col min="10242" max="10242" width="3.296875" style="1" customWidth="1"/>
    <col min="10243" max="10244" width="7.796875" style="1" customWidth="1"/>
    <col min="10245" max="10245" width="12.5" style="1" customWidth="1"/>
    <col min="10246" max="10246" width="7.296875" style="1" customWidth="1"/>
    <col min="10247" max="10247" width="4.19921875" style="1" customWidth="1"/>
    <col min="10248" max="10251" width="12.296875" style="1" customWidth="1"/>
    <col min="10252" max="10252" width="19.796875" style="1" customWidth="1"/>
    <col min="10253" max="10496" width="8.796875" style="1"/>
    <col min="10497" max="10497" width="4.5" style="1" customWidth="1"/>
    <col min="10498" max="10498" width="3.296875" style="1" customWidth="1"/>
    <col min="10499" max="10500" width="7.796875" style="1" customWidth="1"/>
    <col min="10501" max="10501" width="12.5" style="1" customWidth="1"/>
    <col min="10502" max="10502" width="7.296875" style="1" customWidth="1"/>
    <col min="10503" max="10503" width="4.19921875" style="1" customWidth="1"/>
    <col min="10504" max="10507" width="12.296875" style="1" customWidth="1"/>
    <col min="10508" max="10508" width="19.796875" style="1" customWidth="1"/>
    <col min="10509" max="10752" width="8.796875" style="1"/>
    <col min="10753" max="10753" width="4.5" style="1" customWidth="1"/>
    <col min="10754" max="10754" width="3.296875" style="1" customWidth="1"/>
    <col min="10755" max="10756" width="7.796875" style="1" customWidth="1"/>
    <col min="10757" max="10757" width="12.5" style="1" customWidth="1"/>
    <col min="10758" max="10758" width="7.296875" style="1" customWidth="1"/>
    <col min="10759" max="10759" width="4.19921875" style="1" customWidth="1"/>
    <col min="10760" max="10763" width="12.296875" style="1" customWidth="1"/>
    <col min="10764" max="10764" width="19.796875" style="1" customWidth="1"/>
    <col min="10765" max="11008" width="8.796875" style="1"/>
    <col min="11009" max="11009" width="4.5" style="1" customWidth="1"/>
    <col min="11010" max="11010" width="3.296875" style="1" customWidth="1"/>
    <col min="11011" max="11012" width="7.796875" style="1" customWidth="1"/>
    <col min="11013" max="11013" width="12.5" style="1" customWidth="1"/>
    <col min="11014" max="11014" width="7.296875" style="1" customWidth="1"/>
    <col min="11015" max="11015" width="4.19921875" style="1" customWidth="1"/>
    <col min="11016" max="11019" width="12.296875" style="1" customWidth="1"/>
    <col min="11020" max="11020" width="19.796875" style="1" customWidth="1"/>
    <col min="11021" max="11264" width="8.796875" style="1"/>
    <col min="11265" max="11265" width="4.5" style="1" customWidth="1"/>
    <col min="11266" max="11266" width="3.296875" style="1" customWidth="1"/>
    <col min="11267" max="11268" width="7.796875" style="1" customWidth="1"/>
    <col min="11269" max="11269" width="12.5" style="1" customWidth="1"/>
    <col min="11270" max="11270" width="7.296875" style="1" customWidth="1"/>
    <col min="11271" max="11271" width="4.19921875" style="1" customWidth="1"/>
    <col min="11272" max="11275" width="12.296875" style="1" customWidth="1"/>
    <col min="11276" max="11276" width="19.796875" style="1" customWidth="1"/>
    <col min="11277" max="11520" width="8.796875" style="1"/>
    <col min="11521" max="11521" width="4.5" style="1" customWidth="1"/>
    <col min="11522" max="11522" width="3.296875" style="1" customWidth="1"/>
    <col min="11523" max="11524" width="7.796875" style="1" customWidth="1"/>
    <col min="11525" max="11525" width="12.5" style="1" customWidth="1"/>
    <col min="11526" max="11526" width="7.296875" style="1" customWidth="1"/>
    <col min="11527" max="11527" width="4.19921875" style="1" customWidth="1"/>
    <col min="11528" max="11531" width="12.296875" style="1" customWidth="1"/>
    <col min="11532" max="11532" width="19.796875" style="1" customWidth="1"/>
    <col min="11533" max="11776" width="8.796875" style="1"/>
    <col min="11777" max="11777" width="4.5" style="1" customWidth="1"/>
    <col min="11778" max="11778" width="3.296875" style="1" customWidth="1"/>
    <col min="11779" max="11780" width="7.796875" style="1" customWidth="1"/>
    <col min="11781" max="11781" width="12.5" style="1" customWidth="1"/>
    <col min="11782" max="11782" width="7.296875" style="1" customWidth="1"/>
    <col min="11783" max="11783" width="4.19921875" style="1" customWidth="1"/>
    <col min="11784" max="11787" width="12.296875" style="1" customWidth="1"/>
    <col min="11788" max="11788" width="19.796875" style="1" customWidth="1"/>
    <col min="11789" max="12032" width="8.796875" style="1"/>
    <col min="12033" max="12033" width="4.5" style="1" customWidth="1"/>
    <col min="12034" max="12034" width="3.296875" style="1" customWidth="1"/>
    <col min="12035" max="12036" width="7.796875" style="1" customWidth="1"/>
    <col min="12037" max="12037" width="12.5" style="1" customWidth="1"/>
    <col min="12038" max="12038" width="7.296875" style="1" customWidth="1"/>
    <col min="12039" max="12039" width="4.19921875" style="1" customWidth="1"/>
    <col min="12040" max="12043" width="12.296875" style="1" customWidth="1"/>
    <col min="12044" max="12044" width="19.796875" style="1" customWidth="1"/>
    <col min="12045" max="12288" width="8.796875" style="1"/>
    <col min="12289" max="12289" width="4.5" style="1" customWidth="1"/>
    <col min="12290" max="12290" width="3.296875" style="1" customWidth="1"/>
    <col min="12291" max="12292" width="7.796875" style="1" customWidth="1"/>
    <col min="12293" max="12293" width="12.5" style="1" customWidth="1"/>
    <col min="12294" max="12294" width="7.296875" style="1" customWidth="1"/>
    <col min="12295" max="12295" width="4.19921875" style="1" customWidth="1"/>
    <col min="12296" max="12299" width="12.296875" style="1" customWidth="1"/>
    <col min="12300" max="12300" width="19.796875" style="1" customWidth="1"/>
    <col min="12301" max="12544" width="8.796875" style="1"/>
    <col min="12545" max="12545" width="4.5" style="1" customWidth="1"/>
    <col min="12546" max="12546" width="3.296875" style="1" customWidth="1"/>
    <col min="12547" max="12548" width="7.796875" style="1" customWidth="1"/>
    <col min="12549" max="12549" width="12.5" style="1" customWidth="1"/>
    <col min="12550" max="12550" width="7.296875" style="1" customWidth="1"/>
    <col min="12551" max="12551" width="4.19921875" style="1" customWidth="1"/>
    <col min="12552" max="12555" width="12.296875" style="1" customWidth="1"/>
    <col min="12556" max="12556" width="19.796875" style="1" customWidth="1"/>
    <col min="12557" max="12800" width="8.796875" style="1"/>
    <col min="12801" max="12801" width="4.5" style="1" customWidth="1"/>
    <col min="12802" max="12802" width="3.296875" style="1" customWidth="1"/>
    <col min="12803" max="12804" width="7.796875" style="1" customWidth="1"/>
    <col min="12805" max="12805" width="12.5" style="1" customWidth="1"/>
    <col min="12806" max="12806" width="7.296875" style="1" customWidth="1"/>
    <col min="12807" max="12807" width="4.19921875" style="1" customWidth="1"/>
    <col min="12808" max="12811" width="12.296875" style="1" customWidth="1"/>
    <col min="12812" max="12812" width="19.796875" style="1" customWidth="1"/>
    <col min="12813" max="13056" width="8.796875" style="1"/>
    <col min="13057" max="13057" width="4.5" style="1" customWidth="1"/>
    <col min="13058" max="13058" width="3.296875" style="1" customWidth="1"/>
    <col min="13059" max="13060" width="7.796875" style="1" customWidth="1"/>
    <col min="13061" max="13061" width="12.5" style="1" customWidth="1"/>
    <col min="13062" max="13062" width="7.296875" style="1" customWidth="1"/>
    <col min="13063" max="13063" width="4.19921875" style="1" customWidth="1"/>
    <col min="13064" max="13067" width="12.296875" style="1" customWidth="1"/>
    <col min="13068" max="13068" width="19.796875" style="1" customWidth="1"/>
    <col min="13069" max="13312" width="8.796875" style="1"/>
    <col min="13313" max="13313" width="4.5" style="1" customWidth="1"/>
    <col min="13314" max="13314" width="3.296875" style="1" customWidth="1"/>
    <col min="13315" max="13316" width="7.796875" style="1" customWidth="1"/>
    <col min="13317" max="13317" width="12.5" style="1" customWidth="1"/>
    <col min="13318" max="13318" width="7.296875" style="1" customWidth="1"/>
    <col min="13319" max="13319" width="4.19921875" style="1" customWidth="1"/>
    <col min="13320" max="13323" width="12.296875" style="1" customWidth="1"/>
    <col min="13324" max="13324" width="19.796875" style="1" customWidth="1"/>
    <col min="13325" max="13568" width="8.796875" style="1"/>
    <col min="13569" max="13569" width="4.5" style="1" customWidth="1"/>
    <col min="13570" max="13570" width="3.296875" style="1" customWidth="1"/>
    <col min="13571" max="13572" width="7.796875" style="1" customWidth="1"/>
    <col min="13573" max="13573" width="12.5" style="1" customWidth="1"/>
    <col min="13574" max="13574" width="7.296875" style="1" customWidth="1"/>
    <col min="13575" max="13575" width="4.19921875" style="1" customWidth="1"/>
    <col min="13576" max="13579" width="12.296875" style="1" customWidth="1"/>
    <col min="13580" max="13580" width="19.796875" style="1" customWidth="1"/>
    <col min="13581" max="13824" width="8.796875" style="1"/>
    <col min="13825" max="13825" width="4.5" style="1" customWidth="1"/>
    <col min="13826" max="13826" width="3.296875" style="1" customWidth="1"/>
    <col min="13827" max="13828" width="7.796875" style="1" customWidth="1"/>
    <col min="13829" max="13829" width="12.5" style="1" customWidth="1"/>
    <col min="13830" max="13830" width="7.296875" style="1" customWidth="1"/>
    <col min="13831" max="13831" width="4.19921875" style="1" customWidth="1"/>
    <col min="13832" max="13835" width="12.296875" style="1" customWidth="1"/>
    <col min="13836" max="13836" width="19.796875" style="1" customWidth="1"/>
    <col min="13837" max="14080" width="8.796875" style="1"/>
    <col min="14081" max="14081" width="4.5" style="1" customWidth="1"/>
    <col min="14082" max="14082" width="3.296875" style="1" customWidth="1"/>
    <col min="14083" max="14084" width="7.796875" style="1" customWidth="1"/>
    <col min="14085" max="14085" width="12.5" style="1" customWidth="1"/>
    <col min="14086" max="14086" width="7.296875" style="1" customWidth="1"/>
    <col min="14087" max="14087" width="4.19921875" style="1" customWidth="1"/>
    <col min="14088" max="14091" width="12.296875" style="1" customWidth="1"/>
    <col min="14092" max="14092" width="19.796875" style="1" customWidth="1"/>
    <col min="14093" max="14336" width="8.796875" style="1"/>
    <col min="14337" max="14337" width="4.5" style="1" customWidth="1"/>
    <col min="14338" max="14338" width="3.296875" style="1" customWidth="1"/>
    <col min="14339" max="14340" width="7.796875" style="1" customWidth="1"/>
    <col min="14341" max="14341" width="12.5" style="1" customWidth="1"/>
    <col min="14342" max="14342" width="7.296875" style="1" customWidth="1"/>
    <col min="14343" max="14343" width="4.19921875" style="1" customWidth="1"/>
    <col min="14344" max="14347" width="12.296875" style="1" customWidth="1"/>
    <col min="14348" max="14348" width="19.796875" style="1" customWidth="1"/>
    <col min="14349" max="14592" width="8.796875" style="1"/>
    <col min="14593" max="14593" width="4.5" style="1" customWidth="1"/>
    <col min="14594" max="14594" width="3.296875" style="1" customWidth="1"/>
    <col min="14595" max="14596" width="7.796875" style="1" customWidth="1"/>
    <col min="14597" max="14597" width="12.5" style="1" customWidth="1"/>
    <col min="14598" max="14598" width="7.296875" style="1" customWidth="1"/>
    <col min="14599" max="14599" width="4.19921875" style="1" customWidth="1"/>
    <col min="14600" max="14603" width="12.296875" style="1" customWidth="1"/>
    <col min="14604" max="14604" width="19.796875" style="1" customWidth="1"/>
    <col min="14605" max="14848" width="8.796875" style="1"/>
    <col min="14849" max="14849" width="4.5" style="1" customWidth="1"/>
    <col min="14850" max="14850" width="3.296875" style="1" customWidth="1"/>
    <col min="14851" max="14852" width="7.796875" style="1" customWidth="1"/>
    <col min="14853" max="14853" width="12.5" style="1" customWidth="1"/>
    <col min="14854" max="14854" width="7.296875" style="1" customWidth="1"/>
    <col min="14855" max="14855" width="4.19921875" style="1" customWidth="1"/>
    <col min="14856" max="14859" width="12.296875" style="1" customWidth="1"/>
    <col min="14860" max="14860" width="19.796875" style="1" customWidth="1"/>
    <col min="14861" max="15104" width="8.796875" style="1"/>
    <col min="15105" max="15105" width="4.5" style="1" customWidth="1"/>
    <col min="15106" max="15106" width="3.296875" style="1" customWidth="1"/>
    <col min="15107" max="15108" width="7.796875" style="1" customWidth="1"/>
    <col min="15109" max="15109" width="12.5" style="1" customWidth="1"/>
    <col min="15110" max="15110" width="7.296875" style="1" customWidth="1"/>
    <col min="15111" max="15111" width="4.19921875" style="1" customWidth="1"/>
    <col min="15112" max="15115" width="12.296875" style="1" customWidth="1"/>
    <col min="15116" max="15116" width="19.796875" style="1" customWidth="1"/>
    <col min="15117" max="15360" width="8.796875" style="1"/>
    <col min="15361" max="15361" width="4.5" style="1" customWidth="1"/>
    <col min="15362" max="15362" width="3.296875" style="1" customWidth="1"/>
    <col min="15363" max="15364" width="7.796875" style="1" customWidth="1"/>
    <col min="15365" max="15365" width="12.5" style="1" customWidth="1"/>
    <col min="15366" max="15366" width="7.296875" style="1" customWidth="1"/>
    <col min="15367" max="15367" width="4.19921875" style="1" customWidth="1"/>
    <col min="15368" max="15371" width="12.296875" style="1" customWidth="1"/>
    <col min="15372" max="15372" width="19.796875" style="1" customWidth="1"/>
    <col min="15373" max="15616" width="8.796875" style="1"/>
    <col min="15617" max="15617" width="4.5" style="1" customWidth="1"/>
    <col min="15618" max="15618" width="3.296875" style="1" customWidth="1"/>
    <col min="15619" max="15620" width="7.796875" style="1" customWidth="1"/>
    <col min="15621" max="15621" width="12.5" style="1" customWidth="1"/>
    <col min="15622" max="15622" width="7.296875" style="1" customWidth="1"/>
    <col min="15623" max="15623" width="4.19921875" style="1" customWidth="1"/>
    <col min="15624" max="15627" width="12.296875" style="1" customWidth="1"/>
    <col min="15628" max="15628" width="19.796875" style="1" customWidth="1"/>
    <col min="15629" max="15872" width="8.796875" style="1"/>
    <col min="15873" max="15873" width="4.5" style="1" customWidth="1"/>
    <col min="15874" max="15874" width="3.296875" style="1" customWidth="1"/>
    <col min="15875" max="15876" width="7.796875" style="1" customWidth="1"/>
    <col min="15877" max="15877" width="12.5" style="1" customWidth="1"/>
    <col min="15878" max="15878" width="7.296875" style="1" customWidth="1"/>
    <col min="15879" max="15879" width="4.19921875" style="1" customWidth="1"/>
    <col min="15880" max="15883" width="12.296875" style="1" customWidth="1"/>
    <col min="15884" max="15884" width="19.796875" style="1" customWidth="1"/>
    <col min="15885" max="16128" width="8.796875" style="1"/>
    <col min="16129" max="16129" width="4.5" style="1" customWidth="1"/>
    <col min="16130" max="16130" width="3.296875" style="1" customWidth="1"/>
    <col min="16131" max="16132" width="7.796875" style="1" customWidth="1"/>
    <col min="16133" max="16133" width="12.5" style="1" customWidth="1"/>
    <col min="16134" max="16134" width="7.296875" style="1" customWidth="1"/>
    <col min="16135" max="16135" width="4.19921875" style="1" customWidth="1"/>
    <col min="16136" max="16139" width="12.296875" style="1" customWidth="1"/>
    <col min="16140" max="16140" width="19.796875" style="1" customWidth="1"/>
    <col min="16141" max="16384" width="8.796875" style="1"/>
  </cols>
  <sheetData>
    <row r="1" spans="1:12" ht="27.75" customHeight="1" thickBot="1" x14ac:dyDescent="0.25">
      <c r="A1" s="215" t="str">
        <f>IF(申込一覧!D1&amp;申込一覧!H1&amp;申込一覧!J1="","",申込一覧!D1&amp;申込一覧!H1&amp;申込一覧!J1)</f>
        <v>第11回茨木市陸上競技記録会申し込み選手一覧表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7"/>
    </row>
    <row r="2" spans="1:12" x14ac:dyDescent="0.2">
      <c r="A2" s="164"/>
      <c r="B2" s="166" t="s">
        <v>1</v>
      </c>
      <c r="C2" s="166" t="s">
        <v>2</v>
      </c>
      <c r="D2" s="166" t="s">
        <v>3</v>
      </c>
      <c r="E2" s="166" t="s">
        <v>4</v>
      </c>
      <c r="F2" s="218" t="s">
        <v>5</v>
      </c>
      <c r="G2" s="158" t="s">
        <v>6</v>
      </c>
      <c r="H2" s="157" t="s">
        <v>7</v>
      </c>
      <c r="I2" s="158"/>
      <c r="J2" s="158"/>
      <c r="K2" s="159"/>
      <c r="L2" s="3" t="s">
        <v>8</v>
      </c>
    </row>
    <row r="3" spans="1:12" ht="15" thickBot="1" x14ac:dyDescent="0.25">
      <c r="A3" s="165"/>
      <c r="B3" s="167"/>
      <c r="C3" s="167"/>
      <c r="D3" s="167"/>
      <c r="E3" s="167"/>
      <c r="F3" s="219"/>
      <c r="G3" s="220"/>
      <c r="H3" s="7" t="s">
        <v>11</v>
      </c>
      <c r="I3" s="8" t="s">
        <v>12</v>
      </c>
      <c r="J3" s="8" t="s">
        <v>13</v>
      </c>
      <c r="K3" s="9" t="s">
        <v>14</v>
      </c>
      <c r="L3" s="135" t="s">
        <v>15</v>
      </c>
    </row>
    <row r="4" spans="1:12" x14ac:dyDescent="0.2">
      <c r="A4" s="136">
        <v>1</v>
      </c>
      <c r="B4" s="137" t="str">
        <f>IF(申込一覧!B23=1,"男",IF(申込一覧!B23=2,"女",""))</f>
        <v/>
      </c>
      <c r="C4" s="137" t="str">
        <f>IF(申込一覧!C23="","",申込一覧!C23)</f>
        <v/>
      </c>
      <c r="D4" s="137" t="str">
        <f>IF(申込一覧!D23="","",申込一覧!D23)</f>
        <v/>
      </c>
      <c r="E4" s="137" t="str">
        <f>IF(申込一覧!E23="","",申込一覧!E23)</f>
        <v/>
      </c>
      <c r="F4" s="138" t="str">
        <f>IF(申込一覧!F23="","",申込一覧!F23)</f>
        <v/>
      </c>
      <c r="G4" s="139" t="str">
        <f>IF(申込一覧!G23="","",申込一覧!G23)</f>
        <v/>
      </c>
      <c r="H4" s="136" t="str">
        <f>IFERROR(VLOOKUP(申込一覧!H23,申込一覧!$AV$5:$AW$26,2,FALSE),"")</f>
        <v/>
      </c>
      <c r="I4" s="137" t="str">
        <f>IFERROR(VLOOKUP(申込一覧!I23,申込一覧!$AV$5:$AW$26,2,FALSE),"")</f>
        <v/>
      </c>
      <c r="J4" s="137" t="str">
        <f>IFERROR(VLOOKUP(申込一覧!J23,申込一覧!$AV$5:$AW$26,2,FALSE),"")</f>
        <v/>
      </c>
      <c r="K4" s="138" t="str">
        <f>IFERROR(VLOOKUP(申込一覧!K23,申込一覧!$AV$5:$AW$26,2,FALSE),"")</f>
        <v/>
      </c>
      <c r="L4" s="140" t="str">
        <f>IFERROR(VLOOKUP(申込一覧!L23,申込一覧!$AV$27:$AW$50,2,FALSE),"")</f>
        <v/>
      </c>
    </row>
    <row r="5" spans="1:12" x14ac:dyDescent="0.2">
      <c r="A5" s="141">
        <v>2</v>
      </c>
      <c r="B5" s="89" t="str">
        <f>IF(申込一覧!B24=1,"男",IF(申込一覧!B24=2,"女",""))</f>
        <v/>
      </c>
      <c r="C5" s="89" t="str">
        <f>IF(申込一覧!C24="","",申込一覧!C24)</f>
        <v/>
      </c>
      <c r="D5" s="89" t="str">
        <f>IF(申込一覧!D24="","",申込一覧!D24)</f>
        <v/>
      </c>
      <c r="E5" s="89" t="str">
        <f>IF(申込一覧!E24="","",申込一覧!E24)</f>
        <v/>
      </c>
      <c r="F5" s="142" t="str">
        <f>IF(申込一覧!F24="","",申込一覧!F24)</f>
        <v/>
      </c>
      <c r="G5" s="143" t="str">
        <f>IF(申込一覧!G24="","",申込一覧!G24)</f>
        <v/>
      </c>
      <c r="H5" s="141" t="str">
        <f>IFERROR(VLOOKUP(申込一覧!H24,申込一覧!$AV$5:$AW$26,2,FALSE),"")</f>
        <v/>
      </c>
      <c r="I5" s="89" t="str">
        <f>IFERROR(VLOOKUP(申込一覧!I24,申込一覧!$AV$5:$AW$26,2,FALSE),"")</f>
        <v/>
      </c>
      <c r="J5" s="89" t="str">
        <f>IFERROR(VLOOKUP(申込一覧!J24,申込一覧!$AV$5:$AW$26,2,FALSE),"")</f>
        <v/>
      </c>
      <c r="K5" s="142" t="str">
        <f>IFERROR(VLOOKUP(申込一覧!K24,申込一覧!$AV$5:$AW$26,2,FALSE),"")</f>
        <v/>
      </c>
      <c r="L5" s="144" t="str">
        <f>IFERROR(VLOOKUP(申込一覧!L24,申込一覧!$AV$27:$AW$50,2,FALSE),"")</f>
        <v/>
      </c>
    </row>
    <row r="6" spans="1:12" x14ac:dyDescent="0.2">
      <c r="A6" s="141">
        <v>3</v>
      </c>
      <c r="B6" s="89" t="str">
        <f>IF(申込一覧!B25=1,"男",IF(申込一覧!B25=2,"女",""))</f>
        <v/>
      </c>
      <c r="C6" s="89" t="str">
        <f>IF(申込一覧!C25="","",申込一覧!C25)</f>
        <v/>
      </c>
      <c r="D6" s="89" t="str">
        <f>IF(申込一覧!D25="","",申込一覧!D25)</f>
        <v/>
      </c>
      <c r="E6" s="89" t="str">
        <f>IF(申込一覧!E25="","",申込一覧!E25)</f>
        <v/>
      </c>
      <c r="F6" s="142" t="str">
        <f>IF(申込一覧!F25="","",申込一覧!F25)</f>
        <v/>
      </c>
      <c r="G6" s="143" t="str">
        <f>IF(申込一覧!G25="","",申込一覧!G25)</f>
        <v/>
      </c>
      <c r="H6" s="141" t="str">
        <f>IFERROR(VLOOKUP(申込一覧!H25,申込一覧!$AV$5:$AW$26,2,FALSE),"")</f>
        <v/>
      </c>
      <c r="I6" s="89" t="str">
        <f>IFERROR(VLOOKUP(申込一覧!I25,申込一覧!$AV$5:$AW$26,2,FALSE),"")</f>
        <v/>
      </c>
      <c r="J6" s="89" t="str">
        <f>IFERROR(VLOOKUP(申込一覧!J25,申込一覧!$AV$5:$AW$26,2,FALSE),"")</f>
        <v/>
      </c>
      <c r="K6" s="142" t="str">
        <f>IFERROR(VLOOKUP(申込一覧!K25,申込一覧!$AV$5:$AW$26,2,FALSE),"")</f>
        <v/>
      </c>
      <c r="L6" s="144" t="str">
        <f>IFERROR(VLOOKUP(申込一覧!L25,申込一覧!$AV$27:$AW$50,2,FALSE),"")</f>
        <v/>
      </c>
    </row>
    <row r="7" spans="1:12" x14ac:dyDescent="0.2">
      <c r="A7" s="141">
        <v>4</v>
      </c>
      <c r="B7" s="89" t="str">
        <f>IF(申込一覧!B26=1,"男",IF(申込一覧!B26=2,"女",""))</f>
        <v/>
      </c>
      <c r="C7" s="89" t="str">
        <f>IF(申込一覧!C26="","",申込一覧!C26)</f>
        <v/>
      </c>
      <c r="D7" s="89" t="str">
        <f>IF(申込一覧!D26="","",申込一覧!D26)</f>
        <v/>
      </c>
      <c r="E7" s="89" t="str">
        <f>IF(申込一覧!E26="","",申込一覧!E26)</f>
        <v/>
      </c>
      <c r="F7" s="142" t="str">
        <f>IF(申込一覧!F26="","",申込一覧!F26)</f>
        <v/>
      </c>
      <c r="G7" s="143" t="str">
        <f>IF(申込一覧!G26="","",申込一覧!G26)</f>
        <v/>
      </c>
      <c r="H7" s="141" t="str">
        <f>IFERROR(VLOOKUP(申込一覧!H26,申込一覧!$AV$5:$AW$26,2,FALSE),"")</f>
        <v/>
      </c>
      <c r="I7" s="89" t="str">
        <f>IFERROR(VLOOKUP(申込一覧!I26,申込一覧!$AV$5:$AW$26,2,FALSE),"")</f>
        <v/>
      </c>
      <c r="J7" s="89" t="str">
        <f>IFERROR(VLOOKUP(申込一覧!J26,申込一覧!$AV$5:$AW$26,2,FALSE),"")</f>
        <v/>
      </c>
      <c r="K7" s="142" t="str">
        <f>IFERROR(VLOOKUP(申込一覧!K26,申込一覧!$AV$5:$AW$26,2,FALSE),"")</f>
        <v/>
      </c>
      <c r="L7" s="144" t="str">
        <f>IFERROR(VLOOKUP(申込一覧!L26,申込一覧!$AV$27:$AW$50,2,FALSE),"")</f>
        <v/>
      </c>
    </row>
    <row r="8" spans="1:12" x14ac:dyDescent="0.2">
      <c r="A8" s="141">
        <v>5</v>
      </c>
      <c r="B8" s="89" t="str">
        <f>IF(申込一覧!B27=1,"男",IF(申込一覧!B27=2,"女",""))</f>
        <v/>
      </c>
      <c r="C8" s="89" t="str">
        <f>IF(申込一覧!C27="","",申込一覧!C27)</f>
        <v/>
      </c>
      <c r="D8" s="89" t="str">
        <f>IF(申込一覧!D27="","",申込一覧!D27)</f>
        <v/>
      </c>
      <c r="E8" s="89" t="str">
        <f>IF(申込一覧!E27="","",申込一覧!E27)</f>
        <v/>
      </c>
      <c r="F8" s="142" t="str">
        <f>IF(申込一覧!F27="","",申込一覧!F27)</f>
        <v/>
      </c>
      <c r="G8" s="143" t="str">
        <f>IF(申込一覧!G27="","",申込一覧!G27)</f>
        <v/>
      </c>
      <c r="H8" s="141" t="str">
        <f>IFERROR(VLOOKUP(申込一覧!H27,申込一覧!$AV$5:$AW$26,2,FALSE),"")</f>
        <v/>
      </c>
      <c r="I8" s="89" t="str">
        <f>IFERROR(VLOOKUP(申込一覧!I27,申込一覧!$AV$5:$AW$26,2,FALSE),"")</f>
        <v/>
      </c>
      <c r="J8" s="89" t="str">
        <f>IFERROR(VLOOKUP(申込一覧!J27,申込一覧!$AV$5:$AW$26,2,FALSE),"")</f>
        <v/>
      </c>
      <c r="K8" s="142" t="str">
        <f>IFERROR(VLOOKUP(申込一覧!K27,申込一覧!$AV$5:$AW$26,2,FALSE),"")</f>
        <v/>
      </c>
      <c r="L8" s="144" t="str">
        <f>IFERROR(VLOOKUP(申込一覧!L27,申込一覧!$AV$27:$AW$50,2,FALSE),"")</f>
        <v/>
      </c>
    </row>
    <row r="9" spans="1:12" x14ac:dyDescent="0.2">
      <c r="A9" s="141">
        <v>6</v>
      </c>
      <c r="B9" s="89" t="str">
        <f>IF(申込一覧!B28=1,"男",IF(申込一覧!B28=2,"女",""))</f>
        <v/>
      </c>
      <c r="C9" s="89" t="str">
        <f>IF(申込一覧!C28="","",申込一覧!C28)</f>
        <v/>
      </c>
      <c r="D9" s="89" t="str">
        <f>IF(申込一覧!D28="","",申込一覧!D28)</f>
        <v/>
      </c>
      <c r="E9" s="89" t="str">
        <f>IF(申込一覧!E28="","",申込一覧!E28)</f>
        <v/>
      </c>
      <c r="F9" s="142" t="str">
        <f>IF(申込一覧!F28="","",申込一覧!F28)</f>
        <v/>
      </c>
      <c r="G9" s="143" t="str">
        <f>IF(申込一覧!G28="","",申込一覧!G28)</f>
        <v/>
      </c>
      <c r="H9" s="141" t="str">
        <f>IFERROR(VLOOKUP(申込一覧!H28,申込一覧!$AV$5:$AW$26,2,FALSE),"")</f>
        <v/>
      </c>
      <c r="I9" s="89" t="str">
        <f>IFERROR(VLOOKUP(申込一覧!I28,申込一覧!$AV$5:$AW$26,2,FALSE),"")</f>
        <v/>
      </c>
      <c r="J9" s="89" t="str">
        <f>IFERROR(VLOOKUP(申込一覧!J28,申込一覧!$AV$5:$AW$26,2,FALSE),"")</f>
        <v/>
      </c>
      <c r="K9" s="142" t="str">
        <f>IFERROR(VLOOKUP(申込一覧!K28,申込一覧!$AV$5:$AW$26,2,FALSE),"")</f>
        <v/>
      </c>
      <c r="L9" s="144" t="str">
        <f>IFERROR(VLOOKUP(申込一覧!L28,申込一覧!$AV$27:$AW$50,2,FALSE),"")</f>
        <v/>
      </c>
    </row>
    <row r="10" spans="1:12" x14ac:dyDescent="0.2">
      <c r="A10" s="141">
        <v>7</v>
      </c>
      <c r="B10" s="89" t="str">
        <f>IF(申込一覧!B29=1,"男",IF(申込一覧!B29=2,"女",""))</f>
        <v/>
      </c>
      <c r="C10" s="89" t="str">
        <f>IF(申込一覧!C29="","",申込一覧!C29)</f>
        <v/>
      </c>
      <c r="D10" s="89" t="str">
        <f>IF(申込一覧!D29="","",申込一覧!D29)</f>
        <v/>
      </c>
      <c r="E10" s="89" t="str">
        <f>IF(申込一覧!E29="","",申込一覧!E29)</f>
        <v/>
      </c>
      <c r="F10" s="142" t="str">
        <f>IF(申込一覧!F29="","",申込一覧!F29)</f>
        <v/>
      </c>
      <c r="G10" s="143" t="str">
        <f>IF(申込一覧!G29="","",申込一覧!G29)</f>
        <v/>
      </c>
      <c r="H10" s="141" t="str">
        <f>IFERROR(VLOOKUP(申込一覧!H29,申込一覧!$AV$5:$AW$26,2,FALSE),"")</f>
        <v/>
      </c>
      <c r="I10" s="89" t="str">
        <f>IFERROR(VLOOKUP(申込一覧!I29,申込一覧!$AV$5:$AW$26,2,FALSE),"")</f>
        <v/>
      </c>
      <c r="J10" s="89" t="str">
        <f>IFERROR(VLOOKUP(申込一覧!J29,申込一覧!$AV$5:$AW$26,2,FALSE),"")</f>
        <v/>
      </c>
      <c r="K10" s="142" t="str">
        <f>IFERROR(VLOOKUP(申込一覧!K29,申込一覧!$AV$5:$AW$26,2,FALSE),"")</f>
        <v/>
      </c>
      <c r="L10" s="144" t="str">
        <f>IFERROR(VLOOKUP(申込一覧!L29,申込一覧!$AV$27:$AW$50,2,FALSE),"")</f>
        <v/>
      </c>
    </row>
    <row r="11" spans="1:12" x14ac:dyDescent="0.2">
      <c r="A11" s="141">
        <v>8</v>
      </c>
      <c r="B11" s="89" t="str">
        <f>IF(申込一覧!B30=1,"男",IF(申込一覧!B30=2,"女",""))</f>
        <v/>
      </c>
      <c r="C11" s="89" t="str">
        <f>IF(申込一覧!C30="","",申込一覧!C30)</f>
        <v/>
      </c>
      <c r="D11" s="89" t="str">
        <f>IF(申込一覧!D30="","",申込一覧!D30)</f>
        <v/>
      </c>
      <c r="E11" s="89" t="str">
        <f>IF(申込一覧!E30="","",申込一覧!E30)</f>
        <v/>
      </c>
      <c r="F11" s="142" t="str">
        <f>IF(申込一覧!F30="","",申込一覧!F30)</f>
        <v/>
      </c>
      <c r="G11" s="143" t="str">
        <f>IF(申込一覧!G30="","",申込一覧!G30)</f>
        <v/>
      </c>
      <c r="H11" s="141" t="str">
        <f>IFERROR(VLOOKUP(申込一覧!H30,申込一覧!$AV$5:$AW$26,2,FALSE),"")</f>
        <v/>
      </c>
      <c r="I11" s="89" t="str">
        <f>IFERROR(VLOOKUP(申込一覧!I30,申込一覧!$AV$5:$AW$26,2,FALSE),"")</f>
        <v/>
      </c>
      <c r="J11" s="89" t="str">
        <f>IFERROR(VLOOKUP(申込一覧!J30,申込一覧!$AV$5:$AW$26,2,FALSE),"")</f>
        <v/>
      </c>
      <c r="K11" s="142" t="str">
        <f>IFERROR(VLOOKUP(申込一覧!K30,申込一覧!$AV$5:$AW$26,2,FALSE),"")</f>
        <v/>
      </c>
      <c r="L11" s="144" t="str">
        <f>IFERROR(VLOOKUP(申込一覧!L30,申込一覧!$AV$27:$AW$50,2,FALSE),"")</f>
        <v/>
      </c>
    </row>
    <row r="12" spans="1:12" x14ac:dyDescent="0.2">
      <c r="A12" s="141">
        <v>9</v>
      </c>
      <c r="B12" s="89" t="str">
        <f>IF(申込一覧!B31=1,"男",IF(申込一覧!B31=2,"女",""))</f>
        <v/>
      </c>
      <c r="C12" s="89" t="str">
        <f>IF(申込一覧!C31="","",申込一覧!C31)</f>
        <v/>
      </c>
      <c r="D12" s="89" t="str">
        <f>IF(申込一覧!D31="","",申込一覧!D31)</f>
        <v/>
      </c>
      <c r="E12" s="89" t="str">
        <f>IF(申込一覧!E31="","",申込一覧!E31)</f>
        <v/>
      </c>
      <c r="F12" s="142" t="str">
        <f>IF(申込一覧!F31="","",申込一覧!F31)</f>
        <v/>
      </c>
      <c r="G12" s="143" t="str">
        <f>IF(申込一覧!G31="","",申込一覧!G31)</f>
        <v/>
      </c>
      <c r="H12" s="141" t="str">
        <f>IFERROR(VLOOKUP(申込一覧!H31,申込一覧!$AV$5:$AW$26,2,FALSE),"")</f>
        <v/>
      </c>
      <c r="I12" s="89" t="str">
        <f>IFERROR(VLOOKUP(申込一覧!I31,申込一覧!$AV$5:$AW$26,2,FALSE),"")</f>
        <v/>
      </c>
      <c r="J12" s="89" t="str">
        <f>IFERROR(VLOOKUP(申込一覧!J31,申込一覧!$AV$5:$AW$26,2,FALSE),"")</f>
        <v/>
      </c>
      <c r="K12" s="142" t="str">
        <f>IFERROR(VLOOKUP(申込一覧!K31,申込一覧!$AV$5:$AW$26,2,FALSE),"")</f>
        <v/>
      </c>
      <c r="L12" s="144" t="str">
        <f>IFERROR(VLOOKUP(申込一覧!L31,申込一覧!$AV$27:$AW$50,2,FALSE),"")</f>
        <v/>
      </c>
    </row>
    <row r="13" spans="1:12" x14ac:dyDescent="0.2">
      <c r="A13" s="141">
        <v>10</v>
      </c>
      <c r="B13" s="89" t="str">
        <f>IF(申込一覧!B32=1,"男",IF(申込一覧!B32=2,"女",""))</f>
        <v/>
      </c>
      <c r="C13" s="89" t="str">
        <f>IF(申込一覧!C32="","",申込一覧!C32)</f>
        <v/>
      </c>
      <c r="D13" s="89" t="str">
        <f>IF(申込一覧!D32="","",申込一覧!D32)</f>
        <v/>
      </c>
      <c r="E13" s="89" t="str">
        <f>IF(申込一覧!E32="","",申込一覧!E32)</f>
        <v/>
      </c>
      <c r="F13" s="142" t="str">
        <f>IF(申込一覧!F32="","",申込一覧!F32)</f>
        <v/>
      </c>
      <c r="G13" s="143" t="str">
        <f>IF(申込一覧!G32="","",申込一覧!G32)</f>
        <v/>
      </c>
      <c r="H13" s="141" t="str">
        <f>IFERROR(VLOOKUP(申込一覧!H32,申込一覧!$AV$5:$AW$26,2,FALSE),"")</f>
        <v/>
      </c>
      <c r="I13" s="89" t="str">
        <f>IFERROR(VLOOKUP(申込一覧!I32,申込一覧!$AV$5:$AW$26,2,FALSE),"")</f>
        <v/>
      </c>
      <c r="J13" s="89" t="str">
        <f>IFERROR(VLOOKUP(申込一覧!J32,申込一覧!$AV$5:$AW$26,2,FALSE),"")</f>
        <v/>
      </c>
      <c r="K13" s="142" t="str">
        <f>IFERROR(VLOOKUP(申込一覧!K32,申込一覧!$AV$5:$AW$26,2,FALSE),"")</f>
        <v/>
      </c>
      <c r="L13" s="144" t="str">
        <f>IFERROR(VLOOKUP(申込一覧!L32,申込一覧!$AV$27:$AW$50,2,FALSE),"")</f>
        <v/>
      </c>
    </row>
    <row r="14" spans="1:12" x14ac:dyDescent="0.2">
      <c r="A14" s="141">
        <v>11</v>
      </c>
      <c r="B14" s="89" t="str">
        <f>IF(申込一覧!B33=1,"男",IF(申込一覧!B33=2,"女",""))</f>
        <v/>
      </c>
      <c r="C14" s="89" t="str">
        <f>IF(申込一覧!C33="","",申込一覧!C33)</f>
        <v/>
      </c>
      <c r="D14" s="89" t="str">
        <f>IF(申込一覧!D33="","",申込一覧!D33)</f>
        <v/>
      </c>
      <c r="E14" s="89" t="str">
        <f>IF(申込一覧!E33="","",申込一覧!E33)</f>
        <v/>
      </c>
      <c r="F14" s="142" t="str">
        <f>IF(申込一覧!F33="","",申込一覧!F33)</f>
        <v/>
      </c>
      <c r="G14" s="143" t="str">
        <f>IF(申込一覧!G33="","",申込一覧!G33)</f>
        <v/>
      </c>
      <c r="H14" s="141" t="str">
        <f>IFERROR(VLOOKUP(申込一覧!H33,申込一覧!$AV$5:$AW$26,2,FALSE),"")</f>
        <v/>
      </c>
      <c r="I14" s="89" t="str">
        <f>IFERROR(VLOOKUP(申込一覧!I33,申込一覧!$AV$5:$AW$26,2,FALSE),"")</f>
        <v/>
      </c>
      <c r="J14" s="89" t="str">
        <f>IFERROR(VLOOKUP(申込一覧!J33,申込一覧!$AV$5:$AW$26,2,FALSE),"")</f>
        <v/>
      </c>
      <c r="K14" s="142" t="str">
        <f>IFERROR(VLOOKUP(申込一覧!K33,申込一覧!$AV$5:$AW$26,2,FALSE),"")</f>
        <v/>
      </c>
      <c r="L14" s="144" t="str">
        <f>IFERROR(VLOOKUP(申込一覧!L33,申込一覧!$AV$27:$AW$50,2,FALSE),"")</f>
        <v/>
      </c>
    </row>
    <row r="15" spans="1:12" x14ac:dyDescent="0.2">
      <c r="A15" s="141">
        <v>12</v>
      </c>
      <c r="B15" s="89" t="str">
        <f>IF(申込一覧!B34=1,"男",IF(申込一覧!B34=2,"女",""))</f>
        <v/>
      </c>
      <c r="C15" s="89" t="str">
        <f>IF(申込一覧!C34="","",申込一覧!C34)</f>
        <v/>
      </c>
      <c r="D15" s="89" t="str">
        <f>IF(申込一覧!D34="","",申込一覧!D34)</f>
        <v/>
      </c>
      <c r="E15" s="89" t="str">
        <f>IF(申込一覧!E34="","",申込一覧!E34)</f>
        <v/>
      </c>
      <c r="F15" s="142" t="str">
        <f>IF(申込一覧!F34="","",申込一覧!F34)</f>
        <v/>
      </c>
      <c r="G15" s="143" t="str">
        <f>IF(申込一覧!G34="","",申込一覧!G34)</f>
        <v/>
      </c>
      <c r="H15" s="141" t="str">
        <f>IFERROR(VLOOKUP(申込一覧!H34,申込一覧!$AV$5:$AW$26,2,FALSE),"")</f>
        <v/>
      </c>
      <c r="I15" s="89" t="str">
        <f>IFERROR(VLOOKUP(申込一覧!I34,申込一覧!$AV$5:$AW$26,2,FALSE),"")</f>
        <v/>
      </c>
      <c r="J15" s="89" t="str">
        <f>IFERROR(VLOOKUP(申込一覧!J34,申込一覧!$AV$5:$AW$26,2,FALSE),"")</f>
        <v/>
      </c>
      <c r="K15" s="142" t="str">
        <f>IFERROR(VLOOKUP(申込一覧!K34,申込一覧!$AV$5:$AW$26,2,FALSE),"")</f>
        <v/>
      </c>
      <c r="L15" s="144" t="str">
        <f>IFERROR(VLOOKUP(申込一覧!L34,申込一覧!$AV$27:$AW$50,2,FALSE),"")</f>
        <v/>
      </c>
    </row>
    <row r="16" spans="1:12" x14ac:dyDescent="0.2">
      <c r="A16" s="141">
        <v>13</v>
      </c>
      <c r="B16" s="89" t="str">
        <f>IF(申込一覧!B35=1,"男",IF(申込一覧!B35=2,"女",""))</f>
        <v/>
      </c>
      <c r="C16" s="89" t="str">
        <f>IF(申込一覧!C35="","",申込一覧!C35)</f>
        <v/>
      </c>
      <c r="D16" s="89" t="str">
        <f>IF(申込一覧!D35="","",申込一覧!D35)</f>
        <v/>
      </c>
      <c r="E16" s="89" t="str">
        <f>IF(申込一覧!E35="","",申込一覧!E35)</f>
        <v/>
      </c>
      <c r="F16" s="142" t="str">
        <f>IF(申込一覧!F35="","",申込一覧!F35)</f>
        <v/>
      </c>
      <c r="G16" s="143" t="str">
        <f>IF(申込一覧!G35="","",申込一覧!G35)</f>
        <v/>
      </c>
      <c r="H16" s="141" t="str">
        <f>IFERROR(VLOOKUP(申込一覧!H35,申込一覧!$AV$5:$AW$26,2,FALSE),"")</f>
        <v/>
      </c>
      <c r="I16" s="89" t="str">
        <f>IFERROR(VLOOKUP(申込一覧!I35,申込一覧!$AV$5:$AW$26,2,FALSE),"")</f>
        <v/>
      </c>
      <c r="J16" s="89" t="str">
        <f>IFERROR(VLOOKUP(申込一覧!J35,申込一覧!$AV$5:$AW$26,2,FALSE),"")</f>
        <v/>
      </c>
      <c r="K16" s="142" t="str">
        <f>IFERROR(VLOOKUP(申込一覧!K35,申込一覧!$AV$5:$AW$26,2,FALSE),"")</f>
        <v/>
      </c>
      <c r="L16" s="144" t="str">
        <f>IFERROR(VLOOKUP(申込一覧!L35,申込一覧!$AV$27:$AW$50,2,FALSE),"")</f>
        <v/>
      </c>
    </row>
    <row r="17" spans="1:12" x14ac:dyDescent="0.2">
      <c r="A17" s="141">
        <v>14</v>
      </c>
      <c r="B17" s="89" t="str">
        <f>IF(申込一覧!B36=1,"男",IF(申込一覧!B36=2,"女",""))</f>
        <v/>
      </c>
      <c r="C17" s="89" t="str">
        <f>IF(申込一覧!C36="","",申込一覧!C36)</f>
        <v/>
      </c>
      <c r="D17" s="89" t="str">
        <f>IF(申込一覧!D36="","",申込一覧!D36)</f>
        <v/>
      </c>
      <c r="E17" s="89" t="str">
        <f>IF(申込一覧!E36="","",申込一覧!E36)</f>
        <v/>
      </c>
      <c r="F17" s="142" t="str">
        <f>IF(申込一覧!F36="","",申込一覧!F36)</f>
        <v/>
      </c>
      <c r="G17" s="143" t="str">
        <f>IF(申込一覧!G36="","",申込一覧!G36)</f>
        <v/>
      </c>
      <c r="H17" s="141" t="str">
        <f>IFERROR(VLOOKUP(申込一覧!H36,申込一覧!$AV$5:$AW$26,2,FALSE),"")</f>
        <v/>
      </c>
      <c r="I17" s="89" t="str">
        <f>IFERROR(VLOOKUP(申込一覧!I36,申込一覧!$AV$5:$AW$26,2,FALSE),"")</f>
        <v/>
      </c>
      <c r="J17" s="89" t="str">
        <f>IFERROR(VLOOKUP(申込一覧!J36,申込一覧!$AV$5:$AW$26,2,FALSE),"")</f>
        <v/>
      </c>
      <c r="K17" s="142" t="str">
        <f>IFERROR(VLOOKUP(申込一覧!K36,申込一覧!$AV$5:$AW$26,2,FALSE),"")</f>
        <v/>
      </c>
      <c r="L17" s="144" t="str">
        <f>IFERROR(VLOOKUP(申込一覧!L36,申込一覧!$AV$27:$AW$50,2,FALSE),"")</f>
        <v/>
      </c>
    </row>
    <row r="18" spans="1:12" x14ac:dyDescent="0.2">
      <c r="A18" s="141">
        <v>15</v>
      </c>
      <c r="B18" s="89" t="str">
        <f>IF(申込一覧!B37=1,"男",IF(申込一覧!B37=2,"女",""))</f>
        <v/>
      </c>
      <c r="C18" s="89" t="str">
        <f>IF(申込一覧!C37="","",申込一覧!C37)</f>
        <v/>
      </c>
      <c r="D18" s="89" t="str">
        <f>IF(申込一覧!D37="","",申込一覧!D37)</f>
        <v/>
      </c>
      <c r="E18" s="89" t="str">
        <f>IF(申込一覧!E37="","",申込一覧!E37)</f>
        <v/>
      </c>
      <c r="F18" s="142" t="str">
        <f>IF(申込一覧!F37="","",申込一覧!F37)</f>
        <v/>
      </c>
      <c r="G18" s="143" t="str">
        <f>IF(申込一覧!G37="","",申込一覧!G37)</f>
        <v/>
      </c>
      <c r="H18" s="141" t="str">
        <f>IFERROR(VLOOKUP(申込一覧!H37,申込一覧!$AV$5:$AW$26,2,FALSE),"")</f>
        <v/>
      </c>
      <c r="I18" s="89" t="str">
        <f>IFERROR(VLOOKUP(申込一覧!I37,申込一覧!$AV$5:$AW$26,2,FALSE),"")</f>
        <v/>
      </c>
      <c r="J18" s="89" t="str">
        <f>IFERROR(VLOOKUP(申込一覧!J37,申込一覧!$AV$5:$AW$26,2,FALSE),"")</f>
        <v/>
      </c>
      <c r="K18" s="142" t="str">
        <f>IFERROR(VLOOKUP(申込一覧!K37,申込一覧!$AV$5:$AW$26,2,FALSE),"")</f>
        <v/>
      </c>
      <c r="L18" s="144" t="str">
        <f>IFERROR(VLOOKUP(申込一覧!L37,申込一覧!$AV$27:$AW$50,2,FALSE),"")</f>
        <v/>
      </c>
    </row>
    <row r="19" spans="1:12" x14ac:dyDescent="0.2">
      <c r="A19" s="141">
        <v>16</v>
      </c>
      <c r="B19" s="89" t="str">
        <f>IF(申込一覧!B38=1,"男",IF(申込一覧!B38=2,"女",""))</f>
        <v/>
      </c>
      <c r="C19" s="89" t="str">
        <f>IF(申込一覧!C38="","",申込一覧!C38)</f>
        <v/>
      </c>
      <c r="D19" s="89" t="str">
        <f>IF(申込一覧!D38="","",申込一覧!D38)</f>
        <v/>
      </c>
      <c r="E19" s="89" t="str">
        <f>IF(申込一覧!E38="","",申込一覧!E38)</f>
        <v/>
      </c>
      <c r="F19" s="142" t="str">
        <f>IF(申込一覧!F38="","",申込一覧!F38)</f>
        <v/>
      </c>
      <c r="G19" s="143" t="str">
        <f>IF(申込一覧!G38="","",申込一覧!G38)</f>
        <v/>
      </c>
      <c r="H19" s="141" t="str">
        <f>IFERROR(VLOOKUP(申込一覧!H38,申込一覧!$AV$5:$AW$26,2,FALSE),"")</f>
        <v/>
      </c>
      <c r="I19" s="89" t="str">
        <f>IFERROR(VLOOKUP(申込一覧!I38,申込一覧!$AV$5:$AW$26,2,FALSE),"")</f>
        <v/>
      </c>
      <c r="J19" s="89" t="str">
        <f>IFERROR(VLOOKUP(申込一覧!J38,申込一覧!$AV$5:$AW$26,2,FALSE),"")</f>
        <v/>
      </c>
      <c r="K19" s="142" t="str">
        <f>IFERROR(VLOOKUP(申込一覧!K38,申込一覧!$AV$5:$AW$26,2,FALSE),"")</f>
        <v/>
      </c>
      <c r="L19" s="144" t="str">
        <f>IFERROR(VLOOKUP(申込一覧!L38,申込一覧!$AV$27:$AW$50,2,FALSE),"")</f>
        <v/>
      </c>
    </row>
    <row r="20" spans="1:12" x14ac:dyDescent="0.2">
      <c r="A20" s="141">
        <v>17</v>
      </c>
      <c r="B20" s="89" t="str">
        <f>IF(申込一覧!B39=1,"男",IF(申込一覧!B39=2,"女",""))</f>
        <v/>
      </c>
      <c r="C20" s="89" t="str">
        <f>IF(申込一覧!C39="","",申込一覧!C39)</f>
        <v/>
      </c>
      <c r="D20" s="89" t="str">
        <f>IF(申込一覧!D39="","",申込一覧!D39)</f>
        <v/>
      </c>
      <c r="E20" s="89" t="str">
        <f>IF(申込一覧!E39="","",申込一覧!E39)</f>
        <v/>
      </c>
      <c r="F20" s="142" t="str">
        <f>IF(申込一覧!F39="","",申込一覧!F39)</f>
        <v/>
      </c>
      <c r="G20" s="143" t="str">
        <f>IF(申込一覧!G39="","",申込一覧!G39)</f>
        <v/>
      </c>
      <c r="H20" s="141" t="str">
        <f>IFERROR(VLOOKUP(申込一覧!H39,申込一覧!$AV$5:$AW$26,2,FALSE),"")</f>
        <v/>
      </c>
      <c r="I20" s="89" t="str">
        <f>IFERROR(VLOOKUP(申込一覧!I39,申込一覧!$AV$5:$AW$26,2,FALSE),"")</f>
        <v/>
      </c>
      <c r="J20" s="89" t="str">
        <f>IFERROR(VLOOKUP(申込一覧!J39,申込一覧!$AV$5:$AW$26,2,FALSE),"")</f>
        <v/>
      </c>
      <c r="K20" s="142" t="str">
        <f>IFERROR(VLOOKUP(申込一覧!K39,申込一覧!$AV$5:$AW$26,2,FALSE),"")</f>
        <v/>
      </c>
      <c r="L20" s="144" t="str">
        <f>IFERROR(VLOOKUP(申込一覧!L39,申込一覧!$AV$27:$AW$50,2,FALSE),"")</f>
        <v/>
      </c>
    </row>
    <row r="21" spans="1:12" x14ac:dyDescent="0.2">
      <c r="A21" s="141">
        <v>18</v>
      </c>
      <c r="B21" s="89" t="str">
        <f>IF(申込一覧!B40=1,"男",IF(申込一覧!B40=2,"女",""))</f>
        <v/>
      </c>
      <c r="C21" s="89" t="str">
        <f>IF(申込一覧!C40="","",申込一覧!C40)</f>
        <v/>
      </c>
      <c r="D21" s="89" t="str">
        <f>IF(申込一覧!D40="","",申込一覧!D40)</f>
        <v/>
      </c>
      <c r="E21" s="89" t="str">
        <f>IF(申込一覧!E40="","",申込一覧!E40)</f>
        <v/>
      </c>
      <c r="F21" s="142" t="str">
        <f>IF(申込一覧!F40="","",申込一覧!F40)</f>
        <v/>
      </c>
      <c r="G21" s="143" t="str">
        <f>IF(申込一覧!G40="","",申込一覧!G40)</f>
        <v/>
      </c>
      <c r="H21" s="141" t="str">
        <f>IFERROR(VLOOKUP(申込一覧!H40,申込一覧!$AV$5:$AW$26,2,FALSE),"")</f>
        <v/>
      </c>
      <c r="I21" s="89" t="str">
        <f>IFERROR(VLOOKUP(申込一覧!I40,申込一覧!$AV$5:$AW$26,2,FALSE),"")</f>
        <v/>
      </c>
      <c r="J21" s="89" t="str">
        <f>IFERROR(VLOOKUP(申込一覧!J40,申込一覧!$AV$5:$AW$26,2,FALSE),"")</f>
        <v/>
      </c>
      <c r="K21" s="142" t="str">
        <f>IFERROR(VLOOKUP(申込一覧!K40,申込一覧!$AV$5:$AW$26,2,FALSE),"")</f>
        <v/>
      </c>
      <c r="L21" s="144" t="str">
        <f>IFERROR(VLOOKUP(申込一覧!L40,申込一覧!$AV$27:$AW$50,2,FALSE),"")</f>
        <v/>
      </c>
    </row>
    <row r="22" spans="1:12" x14ac:dyDescent="0.2">
      <c r="A22" s="141">
        <v>19</v>
      </c>
      <c r="B22" s="89" t="str">
        <f>IF(申込一覧!B41=1,"男",IF(申込一覧!B41=2,"女",""))</f>
        <v/>
      </c>
      <c r="C22" s="89" t="str">
        <f>IF(申込一覧!C41="","",申込一覧!C41)</f>
        <v/>
      </c>
      <c r="D22" s="89" t="str">
        <f>IF(申込一覧!D41="","",申込一覧!D41)</f>
        <v/>
      </c>
      <c r="E22" s="89" t="str">
        <f>IF(申込一覧!E41="","",申込一覧!E41)</f>
        <v/>
      </c>
      <c r="F22" s="142" t="str">
        <f>IF(申込一覧!F41="","",申込一覧!F41)</f>
        <v/>
      </c>
      <c r="G22" s="143" t="str">
        <f>IF(申込一覧!G41="","",申込一覧!G41)</f>
        <v/>
      </c>
      <c r="H22" s="141" t="str">
        <f>IFERROR(VLOOKUP(申込一覧!H41,申込一覧!$AV$5:$AW$26,2,FALSE),"")</f>
        <v/>
      </c>
      <c r="I22" s="89" t="str">
        <f>IFERROR(VLOOKUP(申込一覧!I41,申込一覧!$AV$5:$AW$26,2,FALSE),"")</f>
        <v/>
      </c>
      <c r="J22" s="89" t="str">
        <f>IFERROR(VLOOKUP(申込一覧!J41,申込一覧!$AV$5:$AW$26,2,FALSE),"")</f>
        <v/>
      </c>
      <c r="K22" s="142" t="str">
        <f>IFERROR(VLOOKUP(申込一覧!K41,申込一覧!$AV$5:$AW$26,2,FALSE),"")</f>
        <v/>
      </c>
      <c r="L22" s="144" t="str">
        <f>IFERROR(VLOOKUP(申込一覧!L41,申込一覧!$AV$27:$AW$50,2,FALSE),"")</f>
        <v/>
      </c>
    </row>
    <row r="23" spans="1:12" x14ac:dyDescent="0.2">
      <c r="A23" s="141">
        <v>20</v>
      </c>
      <c r="B23" s="89" t="str">
        <f>IF(申込一覧!B42=1,"男",IF(申込一覧!B42=2,"女",""))</f>
        <v/>
      </c>
      <c r="C23" s="89" t="str">
        <f>IF(申込一覧!C42="","",申込一覧!C42)</f>
        <v/>
      </c>
      <c r="D23" s="89" t="str">
        <f>IF(申込一覧!D42="","",申込一覧!D42)</f>
        <v/>
      </c>
      <c r="E23" s="89" t="str">
        <f>IF(申込一覧!E42="","",申込一覧!E42)</f>
        <v/>
      </c>
      <c r="F23" s="142" t="str">
        <f>IF(申込一覧!F42="","",申込一覧!F42)</f>
        <v/>
      </c>
      <c r="G23" s="143" t="str">
        <f>IF(申込一覧!G42="","",申込一覧!G42)</f>
        <v/>
      </c>
      <c r="H23" s="141" t="str">
        <f>IFERROR(VLOOKUP(申込一覧!H42,申込一覧!$AV$5:$AW$26,2,FALSE),"")</f>
        <v/>
      </c>
      <c r="I23" s="89" t="str">
        <f>IFERROR(VLOOKUP(申込一覧!I42,申込一覧!$AV$5:$AW$26,2,FALSE),"")</f>
        <v/>
      </c>
      <c r="J23" s="89" t="str">
        <f>IFERROR(VLOOKUP(申込一覧!J42,申込一覧!$AV$5:$AW$26,2,FALSE),"")</f>
        <v/>
      </c>
      <c r="K23" s="142" t="str">
        <f>IFERROR(VLOOKUP(申込一覧!K42,申込一覧!$AV$5:$AW$26,2,FALSE),"")</f>
        <v/>
      </c>
      <c r="L23" s="144" t="str">
        <f>IFERROR(VLOOKUP(申込一覧!L42,申込一覧!$AV$27:$AW$50,2,FALSE),"")</f>
        <v/>
      </c>
    </row>
    <row r="24" spans="1:12" x14ac:dyDescent="0.2">
      <c r="A24" s="141">
        <v>21</v>
      </c>
      <c r="B24" s="89" t="str">
        <f>IF(申込一覧!B43=1,"男",IF(申込一覧!B43=2,"女",""))</f>
        <v/>
      </c>
      <c r="C24" s="89" t="str">
        <f>IF(申込一覧!C43="","",申込一覧!C43)</f>
        <v/>
      </c>
      <c r="D24" s="89" t="str">
        <f>IF(申込一覧!D43="","",申込一覧!D43)</f>
        <v/>
      </c>
      <c r="E24" s="89" t="str">
        <f>IF(申込一覧!E43="","",申込一覧!E43)</f>
        <v/>
      </c>
      <c r="F24" s="142" t="str">
        <f>IF(申込一覧!F43="","",申込一覧!F43)</f>
        <v/>
      </c>
      <c r="G24" s="143" t="str">
        <f>IF(申込一覧!G43="","",申込一覧!G43)</f>
        <v/>
      </c>
      <c r="H24" s="141" t="str">
        <f>IFERROR(VLOOKUP(申込一覧!H43,申込一覧!$AV$5:$AW$26,2,FALSE),"")</f>
        <v/>
      </c>
      <c r="I24" s="89" t="str">
        <f>IFERROR(VLOOKUP(申込一覧!I43,申込一覧!$AV$5:$AW$26,2,FALSE),"")</f>
        <v/>
      </c>
      <c r="J24" s="89" t="str">
        <f>IFERROR(VLOOKUP(申込一覧!J43,申込一覧!$AV$5:$AW$26,2,FALSE),"")</f>
        <v/>
      </c>
      <c r="K24" s="142" t="str">
        <f>IFERROR(VLOOKUP(申込一覧!K43,申込一覧!$AV$5:$AW$26,2,FALSE),"")</f>
        <v/>
      </c>
      <c r="L24" s="144" t="str">
        <f>IFERROR(VLOOKUP(申込一覧!L43,申込一覧!$AV$27:$AW$50,2,FALSE),"")</f>
        <v/>
      </c>
    </row>
    <row r="25" spans="1:12" x14ac:dyDescent="0.2">
      <c r="A25" s="141">
        <v>22</v>
      </c>
      <c r="B25" s="89" t="str">
        <f>IF(申込一覧!B44=1,"男",IF(申込一覧!B44=2,"女",""))</f>
        <v/>
      </c>
      <c r="C25" s="89" t="str">
        <f>IF(申込一覧!C44="","",申込一覧!C44)</f>
        <v/>
      </c>
      <c r="D25" s="89" t="str">
        <f>IF(申込一覧!D44="","",申込一覧!D44)</f>
        <v/>
      </c>
      <c r="E25" s="89" t="str">
        <f>IF(申込一覧!E44="","",申込一覧!E44)</f>
        <v/>
      </c>
      <c r="F25" s="142" t="str">
        <f>IF(申込一覧!F44="","",申込一覧!F44)</f>
        <v/>
      </c>
      <c r="G25" s="143" t="str">
        <f>IF(申込一覧!G44="","",申込一覧!G44)</f>
        <v/>
      </c>
      <c r="H25" s="141" t="str">
        <f>IFERROR(VLOOKUP(申込一覧!H44,申込一覧!$AV$5:$AW$26,2,FALSE),"")</f>
        <v/>
      </c>
      <c r="I25" s="89" t="str">
        <f>IFERROR(VLOOKUP(申込一覧!I44,申込一覧!$AV$5:$AW$26,2,FALSE),"")</f>
        <v/>
      </c>
      <c r="J25" s="89" t="str">
        <f>IFERROR(VLOOKUP(申込一覧!J44,申込一覧!$AV$5:$AW$26,2,FALSE),"")</f>
        <v/>
      </c>
      <c r="K25" s="142" t="str">
        <f>IFERROR(VLOOKUP(申込一覧!K44,申込一覧!$AV$5:$AW$26,2,FALSE),"")</f>
        <v/>
      </c>
      <c r="L25" s="144" t="str">
        <f>IFERROR(VLOOKUP(申込一覧!L44,申込一覧!$AV$27:$AW$50,2,FALSE),"")</f>
        <v/>
      </c>
    </row>
    <row r="26" spans="1:12" x14ac:dyDescent="0.2">
      <c r="A26" s="141">
        <v>23</v>
      </c>
      <c r="B26" s="89" t="str">
        <f>IF(申込一覧!B45=1,"男",IF(申込一覧!B45=2,"女",""))</f>
        <v/>
      </c>
      <c r="C26" s="89" t="str">
        <f>IF(申込一覧!C45="","",申込一覧!C45)</f>
        <v/>
      </c>
      <c r="D26" s="89" t="str">
        <f>IF(申込一覧!D45="","",申込一覧!D45)</f>
        <v/>
      </c>
      <c r="E26" s="89" t="str">
        <f>IF(申込一覧!E45="","",申込一覧!E45)</f>
        <v/>
      </c>
      <c r="F26" s="142" t="str">
        <f>IF(申込一覧!F45="","",申込一覧!F45)</f>
        <v/>
      </c>
      <c r="G26" s="143" t="str">
        <f>IF(申込一覧!G45="","",申込一覧!G45)</f>
        <v/>
      </c>
      <c r="H26" s="141" t="str">
        <f>IFERROR(VLOOKUP(申込一覧!H45,申込一覧!$AV$5:$AW$26,2,FALSE),"")</f>
        <v/>
      </c>
      <c r="I26" s="89" t="str">
        <f>IFERROR(VLOOKUP(申込一覧!I45,申込一覧!$AV$5:$AW$26,2,FALSE),"")</f>
        <v/>
      </c>
      <c r="J26" s="89" t="str">
        <f>IFERROR(VLOOKUP(申込一覧!J45,申込一覧!$AV$5:$AW$26,2,FALSE),"")</f>
        <v/>
      </c>
      <c r="K26" s="142" t="str">
        <f>IFERROR(VLOOKUP(申込一覧!K45,申込一覧!$AV$5:$AW$26,2,FALSE),"")</f>
        <v/>
      </c>
      <c r="L26" s="144" t="str">
        <f>IFERROR(VLOOKUP(申込一覧!L45,申込一覧!$AV$27:$AW$50,2,FALSE),"")</f>
        <v/>
      </c>
    </row>
    <row r="27" spans="1:12" x14ac:dyDescent="0.2">
      <c r="A27" s="141">
        <v>24</v>
      </c>
      <c r="B27" s="89" t="str">
        <f>IF(申込一覧!B46=1,"男",IF(申込一覧!B46=2,"女",""))</f>
        <v/>
      </c>
      <c r="C27" s="89" t="str">
        <f>IF(申込一覧!C46="","",申込一覧!C46)</f>
        <v/>
      </c>
      <c r="D27" s="89" t="str">
        <f>IF(申込一覧!D46="","",申込一覧!D46)</f>
        <v/>
      </c>
      <c r="E27" s="89" t="str">
        <f>IF(申込一覧!E46="","",申込一覧!E46)</f>
        <v/>
      </c>
      <c r="F27" s="142" t="str">
        <f>IF(申込一覧!F46="","",申込一覧!F46)</f>
        <v/>
      </c>
      <c r="G27" s="143" t="str">
        <f>IF(申込一覧!G46="","",申込一覧!G46)</f>
        <v/>
      </c>
      <c r="H27" s="141" t="str">
        <f>IFERROR(VLOOKUP(申込一覧!H46,申込一覧!$AV$5:$AW$26,2,FALSE),"")</f>
        <v/>
      </c>
      <c r="I27" s="89" t="str">
        <f>IFERROR(VLOOKUP(申込一覧!I46,申込一覧!$AV$5:$AW$26,2,FALSE),"")</f>
        <v/>
      </c>
      <c r="J27" s="89" t="str">
        <f>IFERROR(VLOOKUP(申込一覧!J46,申込一覧!$AV$5:$AW$26,2,FALSE),"")</f>
        <v/>
      </c>
      <c r="K27" s="142" t="str">
        <f>IFERROR(VLOOKUP(申込一覧!K46,申込一覧!$AV$5:$AW$26,2,FALSE),"")</f>
        <v/>
      </c>
      <c r="L27" s="144" t="str">
        <f>IFERROR(VLOOKUP(申込一覧!L46,申込一覧!$AV$27:$AW$50,2,FALSE),"")</f>
        <v/>
      </c>
    </row>
    <row r="28" spans="1:12" x14ac:dyDescent="0.2">
      <c r="A28" s="141">
        <v>25</v>
      </c>
      <c r="B28" s="89" t="str">
        <f>IF(申込一覧!B47=1,"男",IF(申込一覧!B47=2,"女",""))</f>
        <v/>
      </c>
      <c r="C28" s="89" t="str">
        <f>IF(申込一覧!C47="","",申込一覧!C47)</f>
        <v/>
      </c>
      <c r="D28" s="89" t="str">
        <f>IF(申込一覧!D47="","",申込一覧!D47)</f>
        <v/>
      </c>
      <c r="E28" s="89" t="str">
        <f>IF(申込一覧!E47="","",申込一覧!E47)</f>
        <v/>
      </c>
      <c r="F28" s="142" t="str">
        <f>IF(申込一覧!F47="","",申込一覧!F47)</f>
        <v/>
      </c>
      <c r="G28" s="143" t="str">
        <f>IF(申込一覧!G47="","",申込一覧!G47)</f>
        <v/>
      </c>
      <c r="H28" s="141" t="str">
        <f>IFERROR(VLOOKUP(申込一覧!H47,申込一覧!$AV$5:$AW$26,2,FALSE),"")</f>
        <v/>
      </c>
      <c r="I28" s="89" t="str">
        <f>IFERROR(VLOOKUP(申込一覧!I47,申込一覧!$AV$5:$AW$26,2,FALSE),"")</f>
        <v/>
      </c>
      <c r="J28" s="89" t="str">
        <f>IFERROR(VLOOKUP(申込一覧!J47,申込一覧!$AV$5:$AW$26,2,FALSE),"")</f>
        <v/>
      </c>
      <c r="K28" s="142" t="str">
        <f>IFERROR(VLOOKUP(申込一覧!K47,申込一覧!$AV$5:$AW$26,2,FALSE),"")</f>
        <v/>
      </c>
      <c r="L28" s="144" t="str">
        <f>IFERROR(VLOOKUP(申込一覧!L47,申込一覧!$AV$27:$AW$50,2,FALSE),"")</f>
        <v/>
      </c>
    </row>
    <row r="29" spans="1:12" x14ac:dyDescent="0.2">
      <c r="A29" s="141">
        <v>26</v>
      </c>
      <c r="B29" s="89" t="str">
        <f>IF(申込一覧!B48=1,"男",IF(申込一覧!B48=2,"女",""))</f>
        <v/>
      </c>
      <c r="C29" s="89" t="str">
        <f>IF(申込一覧!C48="","",申込一覧!C48)</f>
        <v/>
      </c>
      <c r="D29" s="89" t="str">
        <f>IF(申込一覧!D48="","",申込一覧!D48)</f>
        <v/>
      </c>
      <c r="E29" s="89" t="str">
        <f>IF(申込一覧!E48="","",申込一覧!E48)</f>
        <v/>
      </c>
      <c r="F29" s="142" t="str">
        <f>IF(申込一覧!F48="","",申込一覧!F48)</f>
        <v/>
      </c>
      <c r="G29" s="143" t="str">
        <f>IF(申込一覧!G48="","",申込一覧!G48)</f>
        <v/>
      </c>
      <c r="H29" s="141" t="str">
        <f>IFERROR(VLOOKUP(申込一覧!H48,申込一覧!$AV$5:$AW$26,2,FALSE),"")</f>
        <v/>
      </c>
      <c r="I29" s="89" t="str">
        <f>IFERROR(VLOOKUP(申込一覧!I48,申込一覧!$AV$5:$AW$26,2,FALSE),"")</f>
        <v/>
      </c>
      <c r="J29" s="89" t="str">
        <f>IFERROR(VLOOKUP(申込一覧!J48,申込一覧!$AV$5:$AW$26,2,FALSE),"")</f>
        <v/>
      </c>
      <c r="K29" s="142" t="str">
        <f>IFERROR(VLOOKUP(申込一覧!K48,申込一覧!$AV$5:$AW$26,2,FALSE),"")</f>
        <v/>
      </c>
      <c r="L29" s="144" t="str">
        <f>IFERROR(VLOOKUP(申込一覧!L48,申込一覧!$AV$27:$AW$50,2,FALSE),"")</f>
        <v/>
      </c>
    </row>
    <row r="30" spans="1:12" x14ac:dyDescent="0.2">
      <c r="A30" s="141">
        <v>27</v>
      </c>
      <c r="B30" s="89" t="str">
        <f>IF(申込一覧!B49=1,"男",IF(申込一覧!B49=2,"女",""))</f>
        <v/>
      </c>
      <c r="C30" s="89" t="str">
        <f>IF(申込一覧!C49="","",申込一覧!C49)</f>
        <v/>
      </c>
      <c r="D30" s="89" t="str">
        <f>IF(申込一覧!D49="","",申込一覧!D49)</f>
        <v/>
      </c>
      <c r="E30" s="89" t="str">
        <f>IF(申込一覧!E49="","",申込一覧!E49)</f>
        <v/>
      </c>
      <c r="F30" s="142" t="str">
        <f>IF(申込一覧!F49="","",申込一覧!F49)</f>
        <v/>
      </c>
      <c r="G30" s="143" t="str">
        <f>IF(申込一覧!G49="","",申込一覧!G49)</f>
        <v/>
      </c>
      <c r="H30" s="141" t="str">
        <f>IFERROR(VLOOKUP(申込一覧!H49,申込一覧!$AV$5:$AW$26,2,FALSE),"")</f>
        <v/>
      </c>
      <c r="I30" s="89" t="str">
        <f>IFERROR(VLOOKUP(申込一覧!I49,申込一覧!$AV$5:$AW$26,2,FALSE),"")</f>
        <v/>
      </c>
      <c r="J30" s="89" t="str">
        <f>IFERROR(VLOOKUP(申込一覧!J49,申込一覧!$AV$5:$AW$26,2,FALSE),"")</f>
        <v/>
      </c>
      <c r="K30" s="142" t="str">
        <f>IFERROR(VLOOKUP(申込一覧!K49,申込一覧!$AV$5:$AW$26,2,FALSE),"")</f>
        <v/>
      </c>
      <c r="L30" s="144" t="str">
        <f>IFERROR(VLOOKUP(申込一覧!L49,申込一覧!$AV$27:$AW$50,2,FALSE),"")</f>
        <v/>
      </c>
    </row>
    <row r="31" spans="1:12" x14ac:dyDescent="0.2">
      <c r="A31" s="141">
        <v>28</v>
      </c>
      <c r="B31" s="89" t="str">
        <f>IF(申込一覧!B50=1,"男",IF(申込一覧!B50=2,"女",""))</f>
        <v/>
      </c>
      <c r="C31" s="89" t="str">
        <f>IF(申込一覧!C50="","",申込一覧!C50)</f>
        <v/>
      </c>
      <c r="D31" s="89" t="str">
        <f>IF(申込一覧!D50="","",申込一覧!D50)</f>
        <v/>
      </c>
      <c r="E31" s="89" t="str">
        <f>IF(申込一覧!E50="","",申込一覧!E50)</f>
        <v/>
      </c>
      <c r="F31" s="142" t="str">
        <f>IF(申込一覧!F50="","",申込一覧!F50)</f>
        <v/>
      </c>
      <c r="G31" s="143" t="str">
        <f>IF(申込一覧!G50="","",申込一覧!G50)</f>
        <v/>
      </c>
      <c r="H31" s="141" t="str">
        <f>IFERROR(VLOOKUP(申込一覧!H50,申込一覧!$AV$5:$AW$26,2,FALSE),"")</f>
        <v/>
      </c>
      <c r="I31" s="89" t="str">
        <f>IFERROR(VLOOKUP(申込一覧!I50,申込一覧!$AV$5:$AW$26,2,FALSE),"")</f>
        <v/>
      </c>
      <c r="J31" s="89" t="str">
        <f>IFERROR(VLOOKUP(申込一覧!J50,申込一覧!$AV$5:$AW$26,2,FALSE),"")</f>
        <v/>
      </c>
      <c r="K31" s="142" t="str">
        <f>IFERROR(VLOOKUP(申込一覧!K50,申込一覧!$AV$5:$AW$26,2,FALSE),"")</f>
        <v/>
      </c>
      <c r="L31" s="144" t="str">
        <f>IFERROR(VLOOKUP(申込一覧!L50,申込一覧!$AV$27:$AW$50,2,FALSE),"")</f>
        <v/>
      </c>
    </row>
    <row r="32" spans="1:12" x14ac:dyDescent="0.2">
      <c r="A32" s="141">
        <v>29</v>
      </c>
      <c r="B32" s="89" t="str">
        <f>IF(申込一覧!B51=1,"男",IF(申込一覧!B51=2,"女",""))</f>
        <v/>
      </c>
      <c r="C32" s="89" t="str">
        <f>IF(申込一覧!C51="","",申込一覧!C51)</f>
        <v/>
      </c>
      <c r="D32" s="89" t="str">
        <f>IF(申込一覧!D51="","",申込一覧!D51)</f>
        <v/>
      </c>
      <c r="E32" s="89" t="str">
        <f>IF(申込一覧!E51="","",申込一覧!E51)</f>
        <v/>
      </c>
      <c r="F32" s="142" t="str">
        <f>IF(申込一覧!F51="","",申込一覧!F51)</f>
        <v/>
      </c>
      <c r="G32" s="143" t="str">
        <f>IF(申込一覧!G51="","",申込一覧!G51)</f>
        <v/>
      </c>
      <c r="H32" s="141" t="str">
        <f>IFERROR(VLOOKUP(申込一覧!H51,申込一覧!$AV$5:$AW$26,2,FALSE),"")</f>
        <v/>
      </c>
      <c r="I32" s="89" t="str">
        <f>IFERROR(VLOOKUP(申込一覧!I51,申込一覧!$AV$5:$AW$26,2,FALSE),"")</f>
        <v/>
      </c>
      <c r="J32" s="89" t="str">
        <f>IFERROR(VLOOKUP(申込一覧!J51,申込一覧!$AV$5:$AW$26,2,FALSE),"")</f>
        <v/>
      </c>
      <c r="K32" s="142" t="str">
        <f>IFERROR(VLOOKUP(申込一覧!K51,申込一覧!$AV$5:$AW$26,2,FALSE),"")</f>
        <v/>
      </c>
      <c r="L32" s="144" t="str">
        <f>IFERROR(VLOOKUP(申込一覧!L51,申込一覧!$AV$27:$AW$50,2,FALSE),"")</f>
        <v/>
      </c>
    </row>
    <row r="33" spans="1:12" x14ac:dyDescent="0.2">
      <c r="A33" s="141">
        <v>30</v>
      </c>
      <c r="B33" s="89" t="str">
        <f>IF(申込一覧!B52=1,"男",IF(申込一覧!B52=2,"女",""))</f>
        <v/>
      </c>
      <c r="C33" s="89" t="str">
        <f>IF(申込一覧!C52="","",申込一覧!C52)</f>
        <v/>
      </c>
      <c r="D33" s="89" t="str">
        <f>IF(申込一覧!D52="","",申込一覧!D52)</f>
        <v/>
      </c>
      <c r="E33" s="89" t="str">
        <f>IF(申込一覧!E52="","",申込一覧!E52)</f>
        <v/>
      </c>
      <c r="F33" s="142" t="str">
        <f>IF(申込一覧!F52="","",申込一覧!F52)</f>
        <v/>
      </c>
      <c r="G33" s="143" t="str">
        <f>IF(申込一覧!G52="","",申込一覧!G52)</f>
        <v/>
      </c>
      <c r="H33" s="141" t="str">
        <f>IFERROR(VLOOKUP(申込一覧!H52,申込一覧!$AV$5:$AW$26,2,FALSE),"")</f>
        <v/>
      </c>
      <c r="I33" s="89" t="str">
        <f>IFERROR(VLOOKUP(申込一覧!I52,申込一覧!$AV$5:$AW$26,2,FALSE),"")</f>
        <v/>
      </c>
      <c r="J33" s="89" t="str">
        <f>IFERROR(VLOOKUP(申込一覧!J52,申込一覧!$AV$5:$AW$26,2,FALSE),"")</f>
        <v/>
      </c>
      <c r="K33" s="142" t="str">
        <f>IFERROR(VLOOKUP(申込一覧!K52,申込一覧!$AV$5:$AW$26,2,FALSE),"")</f>
        <v/>
      </c>
      <c r="L33" s="144" t="str">
        <f>IFERROR(VLOOKUP(申込一覧!L52,申込一覧!$AV$27:$AW$50,2,FALSE),"")</f>
        <v/>
      </c>
    </row>
    <row r="34" spans="1:12" x14ac:dyDescent="0.2">
      <c r="A34" s="141">
        <v>31</v>
      </c>
      <c r="B34" s="89" t="str">
        <f>IF(申込一覧!B53=1,"男",IF(申込一覧!B53=2,"女",""))</f>
        <v/>
      </c>
      <c r="C34" s="89" t="str">
        <f>IF(申込一覧!C53="","",申込一覧!C53)</f>
        <v/>
      </c>
      <c r="D34" s="89" t="str">
        <f>IF(申込一覧!D53="","",申込一覧!D53)</f>
        <v/>
      </c>
      <c r="E34" s="89" t="str">
        <f>IF(申込一覧!E53="","",申込一覧!E53)</f>
        <v/>
      </c>
      <c r="F34" s="142" t="str">
        <f>IF(申込一覧!F53="","",申込一覧!F53)</f>
        <v/>
      </c>
      <c r="G34" s="143" t="str">
        <f>IF(申込一覧!G53="","",申込一覧!G53)</f>
        <v/>
      </c>
      <c r="H34" s="141" t="str">
        <f>IFERROR(VLOOKUP(申込一覧!H53,申込一覧!$AV$5:$AW$26,2,FALSE),"")</f>
        <v/>
      </c>
      <c r="I34" s="89" t="str">
        <f>IFERROR(VLOOKUP(申込一覧!I53,申込一覧!$AV$5:$AW$26,2,FALSE),"")</f>
        <v/>
      </c>
      <c r="J34" s="89" t="str">
        <f>IFERROR(VLOOKUP(申込一覧!J53,申込一覧!$AV$5:$AW$26,2,FALSE),"")</f>
        <v/>
      </c>
      <c r="K34" s="142" t="str">
        <f>IFERROR(VLOOKUP(申込一覧!K53,申込一覧!$AV$5:$AW$26,2,FALSE),"")</f>
        <v/>
      </c>
      <c r="L34" s="144" t="str">
        <f>IFERROR(VLOOKUP(申込一覧!L53,申込一覧!$AV$27:$AW$50,2,FALSE),"")</f>
        <v/>
      </c>
    </row>
    <row r="35" spans="1:12" x14ac:dyDescent="0.2">
      <c r="A35" s="141">
        <v>32</v>
      </c>
      <c r="B35" s="89" t="str">
        <f>IF(申込一覧!B54=1,"男",IF(申込一覧!B54=2,"女",""))</f>
        <v/>
      </c>
      <c r="C35" s="89" t="str">
        <f>IF(申込一覧!C54="","",申込一覧!C54)</f>
        <v/>
      </c>
      <c r="D35" s="89" t="str">
        <f>IF(申込一覧!D54="","",申込一覧!D54)</f>
        <v/>
      </c>
      <c r="E35" s="89" t="str">
        <f>IF(申込一覧!E54="","",申込一覧!E54)</f>
        <v/>
      </c>
      <c r="F35" s="142" t="str">
        <f>IF(申込一覧!F54="","",申込一覧!F54)</f>
        <v/>
      </c>
      <c r="G35" s="143" t="str">
        <f>IF(申込一覧!G54="","",申込一覧!G54)</f>
        <v/>
      </c>
      <c r="H35" s="141" t="str">
        <f>IFERROR(VLOOKUP(申込一覧!H54,申込一覧!$AV$5:$AW$26,2,FALSE),"")</f>
        <v/>
      </c>
      <c r="I35" s="89" t="str">
        <f>IFERROR(VLOOKUP(申込一覧!I54,申込一覧!$AV$5:$AW$26,2,FALSE),"")</f>
        <v/>
      </c>
      <c r="J35" s="89" t="str">
        <f>IFERROR(VLOOKUP(申込一覧!J54,申込一覧!$AV$5:$AW$26,2,FALSE),"")</f>
        <v/>
      </c>
      <c r="K35" s="142" t="str">
        <f>IFERROR(VLOOKUP(申込一覧!K54,申込一覧!$AV$5:$AW$26,2,FALSE),"")</f>
        <v/>
      </c>
      <c r="L35" s="144" t="str">
        <f>IFERROR(VLOOKUP(申込一覧!L54,申込一覧!$AV$27:$AW$50,2,FALSE),"")</f>
        <v/>
      </c>
    </row>
    <row r="36" spans="1:12" x14ac:dyDescent="0.2">
      <c r="A36" s="141">
        <v>33</v>
      </c>
      <c r="B36" s="89" t="str">
        <f>IF(申込一覧!B55=1,"男",IF(申込一覧!B55=2,"女",""))</f>
        <v/>
      </c>
      <c r="C36" s="89" t="str">
        <f>IF(申込一覧!C55="","",申込一覧!C55)</f>
        <v/>
      </c>
      <c r="D36" s="89" t="str">
        <f>IF(申込一覧!D55="","",申込一覧!D55)</f>
        <v/>
      </c>
      <c r="E36" s="89" t="str">
        <f>IF(申込一覧!E55="","",申込一覧!E55)</f>
        <v/>
      </c>
      <c r="F36" s="142" t="str">
        <f>IF(申込一覧!F55="","",申込一覧!F55)</f>
        <v/>
      </c>
      <c r="G36" s="143" t="str">
        <f>IF(申込一覧!G55="","",申込一覧!G55)</f>
        <v/>
      </c>
      <c r="H36" s="141" t="str">
        <f>IFERROR(VLOOKUP(申込一覧!H55,申込一覧!$AV$5:$AW$26,2,FALSE),"")</f>
        <v/>
      </c>
      <c r="I36" s="89" t="str">
        <f>IFERROR(VLOOKUP(申込一覧!I55,申込一覧!$AV$5:$AW$26,2,FALSE),"")</f>
        <v/>
      </c>
      <c r="J36" s="89" t="str">
        <f>IFERROR(VLOOKUP(申込一覧!J55,申込一覧!$AV$5:$AW$26,2,FALSE),"")</f>
        <v/>
      </c>
      <c r="K36" s="142" t="str">
        <f>IFERROR(VLOOKUP(申込一覧!K55,申込一覧!$AV$5:$AW$26,2,FALSE),"")</f>
        <v/>
      </c>
      <c r="L36" s="144" t="str">
        <f>IFERROR(VLOOKUP(申込一覧!L55,申込一覧!$AV$27:$AW$50,2,FALSE),"")</f>
        <v/>
      </c>
    </row>
    <row r="37" spans="1:12" x14ac:dyDescent="0.2">
      <c r="A37" s="141">
        <v>34</v>
      </c>
      <c r="B37" s="89" t="str">
        <f>IF(申込一覧!B56=1,"男",IF(申込一覧!B56=2,"女",""))</f>
        <v/>
      </c>
      <c r="C37" s="89" t="str">
        <f>IF(申込一覧!C56="","",申込一覧!C56)</f>
        <v/>
      </c>
      <c r="D37" s="89" t="str">
        <f>IF(申込一覧!D56="","",申込一覧!D56)</f>
        <v/>
      </c>
      <c r="E37" s="89" t="str">
        <f>IF(申込一覧!E56="","",申込一覧!E56)</f>
        <v/>
      </c>
      <c r="F37" s="142" t="str">
        <f>IF(申込一覧!F56="","",申込一覧!F56)</f>
        <v/>
      </c>
      <c r="G37" s="143" t="str">
        <f>IF(申込一覧!G56="","",申込一覧!G56)</f>
        <v/>
      </c>
      <c r="H37" s="141" t="str">
        <f>IFERROR(VLOOKUP(申込一覧!H56,申込一覧!$AV$5:$AW$26,2,FALSE),"")</f>
        <v/>
      </c>
      <c r="I37" s="89" t="str">
        <f>IFERROR(VLOOKUP(申込一覧!I56,申込一覧!$AV$5:$AW$26,2,FALSE),"")</f>
        <v/>
      </c>
      <c r="J37" s="89" t="str">
        <f>IFERROR(VLOOKUP(申込一覧!J56,申込一覧!$AV$5:$AW$26,2,FALSE),"")</f>
        <v/>
      </c>
      <c r="K37" s="142" t="str">
        <f>IFERROR(VLOOKUP(申込一覧!K56,申込一覧!$AV$5:$AW$26,2,FALSE),"")</f>
        <v/>
      </c>
      <c r="L37" s="144" t="str">
        <f>IFERROR(VLOOKUP(申込一覧!L56,申込一覧!$AV$27:$AW$50,2,FALSE),"")</f>
        <v/>
      </c>
    </row>
    <row r="38" spans="1:12" x14ac:dyDescent="0.2">
      <c r="A38" s="141">
        <v>35</v>
      </c>
      <c r="B38" s="89" t="str">
        <f>IF(申込一覧!B57=1,"男",IF(申込一覧!B57=2,"女",""))</f>
        <v/>
      </c>
      <c r="C38" s="89" t="str">
        <f>IF(申込一覧!C57="","",申込一覧!C57)</f>
        <v/>
      </c>
      <c r="D38" s="89" t="str">
        <f>IF(申込一覧!D57="","",申込一覧!D57)</f>
        <v/>
      </c>
      <c r="E38" s="89" t="str">
        <f>IF(申込一覧!E57="","",申込一覧!E57)</f>
        <v/>
      </c>
      <c r="F38" s="142" t="str">
        <f>IF(申込一覧!F57="","",申込一覧!F57)</f>
        <v/>
      </c>
      <c r="G38" s="143" t="str">
        <f>IF(申込一覧!G57="","",申込一覧!G57)</f>
        <v/>
      </c>
      <c r="H38" s="141" t="str">
        <f>IFERROR(VLOOKUP(申込一覧!H57,申込一覧!$AV$5:$AW$26,2,FALSE),"")</f>
        <v/>
      </c>
      <c r="I38" s="89" t="str">
        <f>IFERROR(VLOOKUP(申込一覧!I57,申込一覧!$AV$5:$AW$26,2,FALSE),"")</f>
        <v/>
      </c>
      <c r="J38" s="89" t="str">
        <f>IFERROR(VLOOKUP(申込一覧!J57,申込一覧!$AV$5:$AW$26,2,FALSE),"")</f>
        <v/>
      </c>
      <c r="K38" s="142" t="str">
        <f>IFERROR(VLOOKUP(申込一覧!K57,申込一覧!$AV$5:$AW$26,2,FALSE),"")</f>
        <v/>
      </c>
      <c r="L38" s="144" t="str">
        <f>IFERROR(VLOOKUP(申込一覧!L57,申込一覧!$AV$27:$AW$50,2,FALSE),"")</f>
        <v/>
      </c>
    </row>
    <row r="39" spans="1:12" x14ac:dyDescent="0.2">
      <c r="A39" s="141">
        <v>36</v>
      </c>
      <c r="B39" s="89" t="str">
        <f>IF(申込一覧!B58=1,"男",IF(申込一覧!B58=2,"女",""))</f>
        <v/>
      </c>
      <c r="C39" s="89" t="str">
        <f>IF(申込一覧!C58="","",申込一覧!C58)</f>
        <v/>
      </c>
      <c r="D39" s="89" t="str">
        <f>IF(申込一覧!D58="","",申込一覧!D58)</f>
        <v/>
      </c>
      <c r="E39" s="89" t="str">
        <f>IF(申込一覧!E58="","",申込一覧!E58)</f>
        <v/>
      </c>
      <c r="F39" s="142" t="str">
        <f>IF(申込一覧!F58="","",申込一覧!F58)</f>
        <v/>
      </c>
      <c r="G39" s="143" t="str">
        <f>IF(申込一覧!G58="","",申込一覧!G58)</f>
        <v/>
      </c>
      <c r="H39" s="141" t="str">
        <f>IFERROR(VLOOKUP(申込一覧!H58,申込一覧!$AV$5:$AW$26,2,FALSE),"")</f>
        <v/>
      </c>
      <c r="I39" s="89" t="str">
        <f>IFERROR(VLOOKUP(申込一覧!I58,申込一覧!$AV$5:$AW$26,2,FALSE),"")</f>
        <v/>
      </c>
      <c r="J39" s="89" t="str">
        <f>IFERROR(VLOOKUP(申込一覧!J58,申込一覧!$AV$5:$AW$26,2,FALSE),"")</f>
        <v/>
      </c>
      <c r="K39" s="142" t="str">
        <f>IFERROR(VLOOKUP(申込一覧!K58,申込一覧!$AV$5:$AW$26,2,FALSE),"")</f>
        <v/>
      </c>
      <c r="L39" s="144" t="str">
        <f>IFERROR(VLOOKUP(申込一覧!L58,申込一覧!$AV$27:$AW$50,2,FALSE),"")</f>
        <v/>
      </c>
    </row>
    <row r="40" spans="1:12" x14ac:dyDescent="0.2">
      <c r="A40" s="141">
        <v>37</v>
      </c>
      <c r="B40" s="89" t="str">
        <f>IF(申込一覧!B59=1,"男",IF(申込一覧!B59=2,"女",""))</f>
        <v/>
      </c>
      <c r="C40" s="89" t="str">
        <f>IF(申込一覧!C59="","",申込一覧!C59)</f>
        <v/>
      </c>
      <c r="D40" s="89" t="str">
        <f>IF(申込一覧!D59="","",申込一覧!D59)</f>
        <v/>
      </c>
      <c r="E40" s="89" t="str">
        <f>IF(申込一覧!E59="","",申込一覧!E59)</f>
        <v/>
      </c>
      <c r="F40" s="142" t="str">
        <f>IF(申込一覧!F59="","",申込一覧!F59)</f>
        <v/>
      </c>
      <c r="G40" s="143" t="str">
        <f>IF(申込一覧!G59="","",申込一覧!G59)</f>
        <v/>
      </c>
      <c r="H40" s="141" t="str">
        <f>IFERROR(VLOOKUP(申込一覧!H59,申込一覧!$AV$5:$AW$26,2,FALSE),"")</f>
        <v/>
      </c>
      <c r="I40" s="89" t="str">
        <f>IFERROR(VLOOKUP(申込一覧!I59,申込一覧!$AV$5:$AW$26,2,FALSE),"")</f>
        <v/>
      </c>
      <c r="J40" s="89" t="str">
        <f>IFERROR(VLOOKUP(申込一覧!J59,申込一覧!$AV$5:$AW$26,2,FALSE),"")</f>
        <v/>
      </c>
      <c r="K40" s="142" t="str">
        <f>IFERROR(VLOOKUP(申込一覧!K59,申込一覧!$AV$5:$AW$26,2,FALSE),"")</f>
        <v/>
      </c>
      <c r="L40" s="144" t="str">
        <f>IFERROR(VLOOKUP(申込一覧!L59,申込一覧!$AV$27:$AW$50,2,FALSE),"")</f>
        <v/>
      </c>
    </row>
    <row r="41" spans="1:12" x14ac:dyDescent="0.2">
      <c r="A41" s="141">
        <v>38</v>
      </c>
      <c r="B41" s="89" t="str">
        <f>IF(申込一覧!B60=1,"男",IF(申込一覧!B60=2,"女",""))</f>
        <v/>
      </c>
      <c r="C41" s="89" t="str">
        <f>IF(申込一覧!C60="","",申込一覧!C60)</f>
        <v/>
      </c>
      <c r="D41" s="89" t="str">
        <f>IF(申込一覧!D60="","",申込一覧!D60)</f>
        <v/>
      </c>
      <c r="E41" s="89" t="str">
        <f>IF(申込一覧!E60="","",申込一覧!E60)</f>
        <v/>
      </c>
      <c r="F41" s="142" t="str">
        <f>IF(申込一覧!F60="","",申込一覧!F60)</f>
        <v/>
      </c>
      <c r="G41" s="143" t="str">
        <f>IF(申込一覧!G60="","",申込一覧!G60)</f>
        <v/>
      </c>
      <c r="H41" s="141" t="str">
        <f>IFERROR(VLOOKUP(申込一覧!H60,申込一覧!$AV$5:$AW$26,2,FALSE),"")</f>
        <v/>
      </c>
      <c r="I41" s="89" t="str">
        <f>IFERROR(VLOOKUP(申込一覧!I60,申込一覧!$AV$5:$AW$26,2,FALSE),"")</f>
        <v/>
      </c>
      <c r="J41" s="89" t="str">
        <f>IFERROR(VLOOKUP(申込一覧!J60,申込一覧!$AV$5:$AW$26,2,FALSE),"")</f>
        <v/>
      </c>
      <c r="K41" s="142" t="str">
        <f>IFERROR(VLOOKUP(申込一覧!K60,申込一覧!$AV$5:$AW$26,2,FALSE),"")</f>
        <v/>
      </c>
      <c r="L41" s="144" t="str">
        <f>IFERROR(VLOOKUP(申込一覧!L60,申込一覧!$AV$27:$AW$50,2,FALSE),"")</f>
        <v/>
      </c>
    </row>
    <row r="42" spans="1:12" x14ac:dyDescent="0.2">
      <c r="A42" s="141">
        <v>39</v>
      </c>
      <c r="B42" s="89" t="str">
        <f>IF(申込一覧!B61=1,"男",IF(申込一覧!B61=2,"女",""))</f>
        <v/>
      </c>
      <c r="C42" s="89" t="str">
        <f>IF(申込一覧!C61="","",申込一覧!C61)</f>
        <v/>
      </c>
      <c r="D42" s="89" t="str">
        <f>IF(申込一覧!D61="","",申込一覧!D61)</f>
        <v/>
      </c>
      <c r="E42" s="89" t="str">
        <f>IF(申込一覧!E61="","",申込一覧!E61)</f>
        <v/>
      </c>
      <c r="F42" s="142" t="str">
        <f>IF(申込一覧!F61="","",申込一覧!F61)</f>
        <v/>
      </c>
      <c r="G42" s="143" t="str">
        <f>IF(申込一覧!G61="","",申込一覧!G61)</f>
        <v/>
      </c>
      <c r="H42" s="141" t="str">
        <f>IFERROR(VLOOKUP(申込一覧!H61,申込一覧!$AV$5:$AW$26,2,FALSE),"")</f>
        <v/>
      </c>
      <c r="I42" s="89" t="str">
        <f>IFERROR(VLOOKUP(申込一覧!I61,申込一覧!$AV$5:$AW$26,2,FALSE),"")</f>
        <v/>
      </c>
      <c r="J42" s="89" t="str">
        <f>IFERROR(VLOOKUP(申込一覧!J61,申込一覧!$AV$5:$AW$26,2,FALSE),"")</f>
        <v/>
      </c>
      <c r="K42" s="142" t="str">
        <f>IFERROR(VLOOKUP(申込一覧!K61,申込一覧!$AV$5:$AW$26,2,FALSE),"")</f>
        <v/>
      </c>
      <c r="L42" s="144" t="str">
        <f>IFERROR(VLOOKUP(申込一覧!L61,申込一覧!$AV$27:$AW$50,2,FALSE),"")</f>
        <v/>
      </c>
    </row>
    <row r="43" spans="1:12" x14ac:dyDescent="0.2">
      <c r="A43" s="141">
        <v>40</v>
      </c>
      <c r="B43" s="89" t="str">
        <f>IF(申込一覧!B62=1,"男",IF(申込一覧!B62=2,"女",""))</f>
        <v/>
      </c>
      <c r="C43" s="89" t="str">
        <f>IF(申込一覧!C62="","",申込一覧!C62)</f>
        <v/>
      </c>
      <c r="D43" s="89" t="str">
        <f>IF(申込一覧!D62="","",申込一覧!D62)</f>
        <v/>
      </c>
      <c r="E43" s="89" t="str">
        <f>IF(申込一覧!E62="","",申込一覧!E62)</f>
        <v/>
      </c>
      <c r="F43" s="142" t="str">
        <f>IF(申込一覧!F62="","",申込一覧!F62)</f>
        <v/>
      </c>
      <c r="G43" s="143" t="str">
        <f>IF(申込一覧!G62="","",申込一覧!G62)</f>
        <v/>
      </c>
      <c r="H43" s="141" t="str">
        <f>IFERROR(VLOOKUP(申込一覧!H62,申込一覧!$AV$5:$AW$26,2,FALSE),"")</f>
        <v/>
      </c>
      <c r="I43" s="89" t="str">
        <f>IFERROR(VLOOKUP(申込一覧!I62,申込一覧!$AV$5:$AW$26,2,FALSE),"")</f>
        <v/>
      </c>
      <c r="J43" s="89" t="str">
        <f>IFERROR(VLOOKUP(申込一覧!J62,申込一覧!$AV$5:$AW$26,2,FALSE),"")</f>
        <v/>
      </c>
      <c r="K43" s="142" t="str">
        <f>IFERROR(VLOOKUP(申込一覧!K62,申込一覧!$AV$5:$AW$26,2,FALSE),"")</f>
        <v/>
      </c>
      <c r="L43" s="144" t="str">
        <f>IFERROR(VLOOKUP(申込一覧!L62,申込一覧!$AV$27:$AW$50,2,FALSE),"")</f>
        <v/>
      </c>
    </row>
    <row r="44" spans="1:12" x14ac:dyDescent="0.2">
      <c r="A44" s="141">
        <v>41</v>
      </c>
      <c r="B44" s="89" t="str">
        <f>IF(申込一覧!B63=1,"男",IF(申込一覧!B63=2,"女",""))</f>
        <v/>
      </c>
      <c r="C44" s="89" t="str">
        <f>IF(申込一覧!C63="","",申込一覧!C63)</f>
        <v/>
      </c>
      <c r="D44" s="89" t="str">
        <f>IF(申込一覧!D63="","",申込一覧!D63)</f>
        <v/>
      </c>
      <c r="E44" s="89" t="str">
        <f>IF(申込一覧!E63="","",申込一覧!E63)</f>
        <v/>
      </c>
      <c r="F44" s="142" t="str">
        <f>IF(申込一覧!F63="","",申込一覧!F63)</f>
        <v/>
      </c>
      <c r="G44" s="143" t="str">
        <f>IF(申込一覧!G63="","",申込一覧!G63)</f>
        <v/>
      </c>
      <c r="H44" s="141" t="str">
        <f>IFERROR(VLOOKUP(申込一覧!H63,申込一覧!$AV$5:$AW$26,2,FALSE),"")</f>
        <v/>
      </c>
      <c r="I44" s="89" t="str">
        <f>IFERROR(VLOOKUP(申込一覧!I63,申込一覧!$AV$5:$AW$26,2,FALSE),"")</f>
        <v/>
      </c>
      <c r="J44" s="89" t="str">
        <f>IFERROR(VLOOKUP(申込一覧!J63,申込一覧!$AV$5:$AW$26,2,FALSE),"")</f>
        <v/>
      </c>
      <c r="K44" s="142" t="str">
        <f>IFERROR(VLOOKUP(申込一覧!K63,申込一覧!$AV$5:$AW$26,2,FALSE),"")</f>
        <v/>
      </c>
      <c r="L44" s="144" t="str">
        <f>IFERROR(VLOOKUP(申込一覧!L63,申込一覧!$AV$27:$AW$50,2,FALSE),"")</f>
        <v/>
      </c>
    </row>
    <row r="45" spans="1:12" x14ac:dyDescent="0.2">
      <c r="A45" s="141">
        <v>42</v>
      </c>
      <c r="B45" s="89" t="str">
        <f>IF(申込一覧!B64=1,"男",IF(申込一覧!B64=2,"女",""))</f>
        <v/>
      </c>
      <c r="C45" s="89" t="str">
        <f>IF(申込一覧!C64="","",申込一覧!C64)</f>
        <v/>
      </c>
      <c r="D45" s="89" t="str">
        <f>IF(申込一覧!D64="","",申込一覧!D64)</f>
        <v/>
      </c>
      <c r="E45" s="89" t="str">
        <f>IF(申込一覧!E64="","",申込一覧!E64)</f>
        <v/>
      </c>
      <c r="F45" s="142" t="str">
        <f>IF(申込一覧!F64="","",申込一覧!F64)</f>
        <v/>
      </c>
      <c r="G45" s="143" t="str">
        <f>IF(申込一覧!G64="","",申込一覧!G64)</f>
        <v/>
      </c>
      <c r="H45" s="141" t="str">
        <f>IFERROR(VLOOKUP(申込一覧!H64,申込一覧!$AV$5:$AW$26,2,FALSE),"")</f>
        <v/>
      </c>
      <c r="I45" s="89" t="str">
        <f>IFERROR(VLOOKUP(申込一覧!I64,申込一覧!$AV$5:$AW$26,2,FALSE),"")</f>
        <v/>
      </c>
      <c r="J45" s="89" t="str">
        <f>IFERROR(VLOOKUP(申込一覧!J64,申込一覧!$AV$5:$AW$26,2,FALSE),"")</f>
        <v/>
      </c>
      <c r="K45" s="142" t="str">
        <f>IFERROR(VLOOKUP(申込一覧!K64,申込一覧!$AV$5:$AW$26,2,FALSE),"")</f>
        <v/>
      </c>
      <c r="L45" s="144" t="str">
        <f>IFERROR(VLOOKUP(申込一覧!L64,申込一覧!$AV$27:$AW$50,2,FALSE),"")</f>
        <v/>
      </c>
    </row>
    <row r="46" spans="1:12" x14ac:dyDescent="0.2">
      <c r="A46" s="141">
        <v>43</v>
      </c>
      <c r="B46" s="89" t="str">
        <f>IF(申込一覧!B65=1,"男",IF(申込一覧!B65=2,"女",""))</f>
        <v/>
      </c>
      <c r="C46" s="89" t="str">
        <f>IF(申込一覧!C65="","",申込一覧!C65)</f>
        <v/>
      </c>
      <c r="D46" s="89" t="str">
        <f>IF(申込一覧!D65="","",申込一覧!D65)</f>
        <v/>
      </c>
      <c r="E46" s="89" t="str">
        <f>IF(申込一覧!E65="","",申込一覧!E65)</f>
        <v/>
      </c>
      <c r="F46" s="142" t="str">
        <f>IF(申込一覧!F65="","",申込一覧!F65)</f>
        <v/>
      </c>
      <c r="G46" s="143" t="str">
        <f>IF(申込一覧!G65="","",申込一覧!G65)</f>
        <v/>
      </c>
      <c r="H46" s="141" t="str">
        <f>IFERROR(VLOOKUP(申込一覧!H65,申込一覧!$AV$5:$AW$26,2,FALSE),"")</f>
        <v/>
      </c>
      <c r="I46" s="89" t="str">
        <f>IFERROR(VLOOKUP(申込一覧!I65,申込一覧!$AV$5:$AW$26,2,FALSE),"")</f>
        <v/>
      </c>
      <c r="J46" s="89" t="str">
        <f>IFERROR(VLOOKUP(申込一覧!J65,申込一覧!$AV$5:$AW$26,2,FALSE),"")</f>
        <v/>
      </c>
      <c r="K46" s="142" t="str">
        <f>IFERROR(VLOOKUP(申込一覧!K65,申込一覧!$AV$5:$AW$26,2,FALSE),"")</f>
        <v/>
      </c>
      <c r="L46" s="144" t="str">
        <f>IFERROR(VLOOKUP(申込一覧!L65,申込一覧!$AV$27:$AW$50,2,FALSE),"")</f>
        <v/>
      </c>
    </row>
    <row r="47" spans="1:12" x14ac:dyDescent="0.2">
      <c r="A47" s="141">
        <v>44</v>
      </c>
      <c r="B47" s="89" t="str">
        <f>IF(申込一覧!B66=1,"男",IF(申込一覧!B66=2,"女",""))</f>
        <v/>
      </c>
      <c r="C47" s="89" t="str">
        <f>IF(申込一覧!C66="","",申込一覧!C66)</f>
        <v/>
      </c>
      <c r="D47" s="89" t="str">
        <f>IF(申込一覧!D66="","",申込一覧!D66)</f>
        <v/>
      </c>
      <c r="E47" s="89" t="str">
        <f>IF(申込一覧!E66="","",申込一覧!E66)</f>
        <v/>
      </c>
      <c r="F47" s="142" t="str">
        <f>IF(申込一覧!F66="","",申込一覧!F66)</f>
        <v/>
      </c>
      <c r="G47" s="143" t="str">
        <f>IF(申込一覧!G66="","",申込一覧!G66)</f>
        <v/>
      </c>
      <c r="H47" s="141" t="str">
        <f>IFERROR(VLOOKUP(申込一覧!H66,申込一覧!$AV$5:$AW$26,2,FALSE),"")</f>
        <v/>
      </c>
      <c r="I47" s="89" t="str">
        <f>IFERROR(VLOOKUP(申込一覧!I66,申込一覧!$AV$5:$AW$26,2,FALSE),"")</f>
        <v/>
      </c>
      <c r="J47" s="89" t="str">
        <f>IFERROR(VLOOKUP(申込一覧!J66,申込一覧!$AV$5:$AW$26,2,FALSE),"")</f>
        <v/>
      </c>
      <c r="K47" s="142" t="str">
        <f>IFERROR(VLOOKUP(申込一覧!K66,申込一覧!$AV$5:$AW$26,2,FALSE),"")</f>
        <v/>
      </c>
      <c r="L47" s="144" t="str">
        <f>IFERROR(VLOOKUP(申込一覧!L66,申込一覧!$AV$27:$AW$50,2,FALSE),"")</f>
        <v/>
      </c>
    </row>
    <row r="48" spans="1:12" x14ac:dyDescent="0.2">
      <c r="A48" s="141">
        <v>45</v>
      </c>
      <c r="B48" s="89" t="str">
        <f>IF(申込一覧!B67=1,"男",IF(申込一覧!B67=2,"女",""))</f>
        <v/>
      </c>
      <c r="C48" s="89" t="str">
        <f>IF(申込一覧!C67="","",申込一覧!C67)</f>
        <v/>
      </c>
      <c r="D48" s="89" t="str">
        <f>IF(申込一覧!D67="","",申込一覧!D67)</f>
        <v/>
      </c>
      <c r="E48" s="89" t="str">
        <f>IF(申込一覧!E67="","",申込一覧!E67)</f>
        <v/>
      </c>
      <c r="F48" s="142" t="str">
        <f>IF(申込一覧!F67="","",申込一覧!F67)</f>
        <v/>
      </c>
      <c r="G48" s="143" t="str">
        <f>IF(申込一覧!G67="","",申込一覧!G67)</f>
        <v/>
      </c>
      <c r="H48" s="141" t="str">
        <f>IFERROR(VLOOKUP(申込一覧!H67,申込一覧!$AV$5:$AW$26,2,FALSE),"")</f>
        <v/>
      </c>
      <c r="I48" s="89" t="str">
        <f>IFERROR(VLOOKUP(申込一覧!I67,申込一覧!$AV$5:$AW$26,2,FALSE),"")</f>
        <v/>
      </c>
      <c r="J48" s="89" t="str">
        <f>IFERROR(VLOOKUP(申込一覧!J67,申込一覧!$AV$5:$AW$26,2,FALSE),"")</f>
        <v/>
      </c>
      <c r="K48" s="142" t="str">
        <f>IFERROR(VLOOKUP(申込一覧!K67,申込一覧!$AV$5:$AW$26,2,FALSE),"")</f>
        <v/>
      </c>
      <c r="L48" s="144" t="str">
        <f>IFERROR(VLOOKUP(申込一覧!L67,申込一覧!$AV$27:$AW$50,2,FALSE),"")</f>
        <v/>
      </c>
    </row>
    <row r="49" spans="1:12" x14ac:dyDescent="0.2">
      <c r="A49" s="141">
        <v>46</v>
      </c>
      <c r="B49" s="89" t="str">
        <f>IF(申込一覧!B68=1,"男",IF(申込一覧!B68=2,"女",""))</f>
        <v/>
      </c>
      <c r="C49" s="89" t="str">
        <f>IF(申込一覧!C68="","",申込一覧!C68)</f>
        <v/>
      </c>
      <c r="D49" s="89" t="str">
        <f>IF(申込一覧!D68="","",申込一覧!D68)</f>
        <v/>
      </c>
      <c r="E49" s="89" t="str">
        <f>IF(申込一覧!E68="","",申込一覧!E68)</f>
        <v/>
      </c>
      <c r="F49" s="142" t="str">
        <f>IF(申込一覧!F68="","",申込一覧!F68)</f>
        <v/>
      </c>
      <c r="G49" s="143" t="str">
        <f>IF(申込一覧!G68="","",申込一覧!G68)</f>
        <v/>
      </c>
      <c r="H49" s="141" t="str">
        <f>IFERROR(VLOOKUP(申込一覧!H68,申込一覧!$AV$5:$AW$26,2,FALSE),"")</f>
        <v/>
      </c>
      <c r="I49" s="89" t="str">
        <f>IFERROR(VLOOKUP(申込一覧!I68,申込一覧!$AV$5:$AW$26,2,FALSE),"")</f>
        <v/>
      </c>
      <c r="J49" s="89" t="str">
        <f>IFERROR(VLOOKUP(申込一覧!J68,申込一覧!$AV$5:$AW$26,2,FALSE),"")</f>
        <v/>
      </c>
      <c r="K49" s="142" t="str">
        <f>IFERROR(VLOOKUP(申込一覧!K68,申込一覧!$AV$5:$AW$26,2,FALSE),"")</f>
        <v/>
      </c>
      <c r="L49" s="144" t="str">
        <f>IFERROR(VLOOKUP(申込一覧!L68,申込一覧!$AV$27:$AW$50,2,FALSE),"")</f>
        <v/>
      </c>
    </row>
    <row r="50" spans="1:12" x14ac:dyDescent="0.2">
      <c r="A50" s="141">
        <v>47</v>
      </c>
      <c r="B50" s="89" t="str">
        <f>IF(申込一覧!B69=1,"男",IF(申込一覧!B69=2,"女",""))</f>
        <v/>
      </c>
      <c r="C50" s="89" t="str">
        <f>IF(申込一覧!C69="","",申込一覧!C69)</f>
        <v/>
      </c>
      <c r="D50" s="89" t="str">
        <f>IF(申込一覧!D69="","",申込一覧!D69)</f>
        <v/>
      </c>
      <c r="E50" s="89" t="str">
        <f>IF(申込一覧!E69="","",申込一覧!E69)</f>
        <v/>
      </c>
      <c r="F50" s="142" t="str">
        <f>IF(申込一覧!F69="","",申込一覧!F69)</f>
        <v/>
      </c>
      <c r="G50" s="143" t="str">
        <f>IF(申込一覧!G69="","",申込一覧!G69)</f>
        <v/>
      </c>
      <c r="H50" s="141" t="str">
        <f>IFERROR(VLOOKUP(申込一覧!H69,申込一覧!$AV$5:$AW$26,2,FALSE),"")</f>
        <v/>
      </c>
      <c r="I50" s="89" t="str">
        <f>IFERROR(VLOOKUP(申込一覧!I69,申込一覧!$AV$5:$AW$26,2,FALSE),"")</f>
        <v/>
      </c>
      <c r="J50" s="89" t="str">
        <f>IFERROR(VLOOKUP(申込一覧!J69,申込一覧!$AV$5:$AW$26,2,FALSE),"")</f>
        <v/>
      </c>
      <c r="K50" s="142" t="str">
        <f>IFERROR(VLOOKUP(申込一覧!K69,申込一覧!$AV$5:$AW$26,2,FALSE),"")</f>
        <v/>
      </c>
      <c r="L50" s="144" t="str">
        <f>IFERROR(VLOOKUP(申込一覧!L69,申込一覧!$AV$27:$AW$50,2,FALSE),"")</f>
        <v/>
      </c>
    </row>
    <row r="51" spans="1:12" x14ac:dyDescent="0.2">
      <c r="A51" s="141">
        <v>48</v>
      </c>
      <c r="B51" s="89" t="str">
        <f>IF(申込一覧!B70=1,"男",IF(申込一覧!B70=2,"女",""))</f>
        <v/>
      </c>
      <c r="C51" s="89" t="str">
        <f>IF(申込一覧!C70="","",申込一覧!C70)</f>
        <v/>
      </c>
      <c r="D51" s="89" t="str">
        <f>IF(申込一覧!D70="","",申込一覧!D70)</f>
        <v/>
      </c>
      <c r="E51" s="89" t="str">
        <f>IF(申込一覧!E70="","",申込一覧!E70)</f>
        <v/>
      </c>
      <c r="F51" s="142" t="str">
        <f>IF(申込一覧!F70="","",申込一覧!F70)</f>
        <v/>
      </c>
      <c r="G51" s="143" t="str">
        <f>IF(申込一覧!G70="","",申込一覧!G70)</f>
        <v/>
      </c>
      <c r="H51" s="141" t="str">
        <f>IFERROR(VLOOKUP(申込一覧!H70,申込一覧!$AV$5:$AW$26,2,FALSE),"")</f>
        <v/>
      </c>
      <c r="I51" s="89" t="str">
        <f>IFERROR(VLOOKUP(申込一覧!I70,申込一覧!$AV$5:$AW$26,2,FALSE),"")</f>
        <v/>
      </c>
      <c r="J51" s="89" t="str">
        <f>IFERROR(VLOOKUP(申込一覧!J70,申込一覧!$AV$5:$AW$26,2,FALSE),"")</f>
        <v/>
      </c>
      <c r="K51" s="142" t="str">
        <f>IFERROR(VLOOKUP(申込一覧!K70,申込一覧!$AV$5:$AW$26,2,FALSE),"")</f>
        <v/>
      </c>
      <c r="L51" s="144" t="str">
        <f>IFERROR(VLOOKUP(申込一覧!L70,申込一覧!$AV$27:$AW$50,2,FALSE),"")</f>
        <v/>
      </c>
    </row>
    <row r="52" spans="1:12" x14ac:dyDescent="0.2">
      <c r="A52" s="141">
        <v>49</v>
      </c>
      <c r="B52" s="89" t="str">
        <f>IF(申込一覧!B71=1,"男",IF(申込一覧!B71=2,"女",""))</f>
        <v/>
      </c>
      <c r="C52" s="89" t="str">
        <f>IF(申込一覧!C71="","",申込一覧!C71)</f>
        <v/>
      </c>
      <c r="D52" s="89" t="str">
        <f>IF(申込一覧!D71="","",申込一覧!D71)</f>
        <v/>
      </c>
      <c r="E52" s="89" t="str">
        <f>IF(申込一覧!E71="","",申込一覧!E71)</f>
        <v/>
      </c>
      <c r="F52" s="142" t="str">
        <f>IF(申込一覧!F71="","",申込一覧!F71)</f>
        <v/>
      </c>
      <c r="G52" s="143" t="str">
        <f>IF(申込一覧!G71="","",申込一覧!G71)</f>
        <v/>
      </c>
      <c r="H52" s="141" t="str">
        <f>IFERROR(VLOOKUP(申込一覧!H71,申込一覧!$AV$5:$AW$26,2,FALSE),"")</f>
        <v/>
      </c>
      <c r="I52" s="89" t="str">
        <f>IFERROR(VLOOKUP(申込一覧!I71,申込一覧!$AV$5:$AW$26,2,FALSE),"")</f>
        <v/>
      </c>
      <c r="J52" s="89" t="str">
        <f>IFERROR(VLOOKUP(申込一覧!J71,申込一覧!$AV$5:$AW$26,2,FALSE),"")</f>
        <v/>
      </c>
      <c r="K52" s="142" t="str">
        <f>IFERROR(VLOOKUP(申込一覧!K71,申込一覧!$AV$5:$AW$26,2,FALSE),"")</f>
        <v/>
      </c>
      <c r="L52" s="144" t="str">
        <f>IFERROR(VLOOKUP(申込一覧!L71,申込一覧!$AV$27:$AW$50,2,FALSE),"")</f>
        <v/>
      </c>
    </row>
    <row r="53" spans="1:12" x14ac:dyDescent="0.2">
      <c r="A53" s="141">
        <v>50</v>
      </c>
      <c r="B53" s="89" t="str">
        <f>IF(申込一覧!B72=1,"男",IF(申込一覧!B72=2,"女",""))</f>
        <v/>
      </c>
      <c r="C53" s="89" t="str">
        <f>IF(申込一覧!C72="","",申込一覧!C72)</f>
        <v/>
      </c>
      <c r="D53" s="89" t="str">
        <f>IF(申込一覧!D72="","",申込一覧!D72)</f>
        <v/>
      </c>
      <c r="E53" s="89" t="str">
        <f>IF(申込一覧!E72="","",申込一覧!E72)</f>
        <v/>
      </c>
      <c r="F53" s="142" t="str">
        <f>IF(申込一覧!F72="","",申込一覧!F72)</f>
        <v/>
      </c>
      <c r="G53" s="143" t="str">
        <f>IF(申込一覧!G72="","",申込一覧!G72)</f>
        <v/>
      </c>
      <c r="H53" s="141" t="str">
        <f>IFERROR(VLOOKUP(申込一覧!H72,申込一覧!$AV$5:$AW$26,2,FALSE),"")</f>
        <v/>
      </c>
      <c r="I53" s="89" t="str">
        <f>IFERROR(VLOOKUP(申込一覧!I72,申込一覧!$AV$5:$AW$26,2,FALSE),"")</f>
        <v/>
      </c>
      <c r="J53" s="89" t="str">
        <f>IFERROR(VLOOKUP(申込一覧!J72,申込一覧!$AV$5:$AW$26,2,FALSE),"")</f>
        <v/>
      </c>
      <c r="K53" s="142" t="str">
        <f>IFERROR(VLOOKUP(申込一覧!K72,申込一覧!$AV$5:$AW$26,2,FALSE),"")</f>
        <v/>
      </c>
      <c r="L53" s="144" t="str">
        <f>IFERROR(VLOOKUP(申込一覧!L72,申込一覧!$AV$27:$AW$50,2,FALSE),"")</f>
        <v/>
      </c>
    </row>
    <row r="54" spans="1:12" x14ac:dyDescent="0.2">
      <c r="A54" s="141">
        <v>51</v>
      </c>
      <c r="B54" s="89" t="str">
        <f>IF(申込一覧!B73=1,"男",IF(申込一覧!B73=2,"女",""))</f>
        <v/>
      </c>
      <c r="C54" s="89" t="str">
        <f>IF(申込一覧!C73="","",申込一覧!C73)</f>
        <v/>
      </c>
      <c r="D54" s="89" t="str">
        <f>IF(申込一覧!D73="","",申込一覧!D73)</f>
        <v/>
      </c>
      <c r="E54" s="89" t="str">
        <f>IF(申込一覧!E73="","",申込一覧!E73)</f>
        <v/>
      </c>
      <c r="F54" s="142" t="str">
        <f>IF(申込一覧!F73="","",申込一覧!F73)</f>
        <v/>
      </c>
      <c r="G54" s="143" t="str">
        <f>IF(申込一覧!G73="","",申込一覧!G73)</f>
        <v/>
      </c>
      <c r="H54" s="141" t="str">
        <f>IFERROR(VLOOKUP(申込一覧!H73,申込一覧!$AV$5:$AW$26,2,FALSE),"")</f>
        <v/>
      </c>
      <c r="I54" s="89" t="str">
        <f>IFERROR(VLOOKUP(申込一覧!I73,申込一覧!$AV$5:$AW$26,2,FALSE),"")</f>
        <v/>
      </c>
      <c r="J54" s="89" t="str">
        <f>IFERROR(VLOOKUP(申込一覧!J73,申込一覧!$AV$5:$AW$26,2,FALSE),"")</f>
        <v/>
      </c>
      <c r="K54" s="142" t="str">
        <f>IFERROR(VLOOKUP(申込一覧!K73,申込一覧!$AV$5:$AW$26,2,FALSE),"")</f>
        <v/>
      </c>
      <c r="L54" s="144" t="str">
        <f>IFERROR(VLOOKUP(申込一覧!L73,申込一覧!$AV$27:$AW$50,2,FALSE),"")</f>
        <v/>
      </c>
    </row>
    <row r="55" spans="1:12" x14ac:dyDescent="0.2">
      <c r="A55" s="141">
        <v>52</v>
      </c>
      <c r="B55" s="89" t="str">
        <f>IF(申込一覧!B74=1,"男",IF(申込一覧!B74=2,"女",""))</f>
        <v/>
      </c>
      <c r="C55" s="89" t="str">
        <f>IF(申込一覧!C74="","",申込一覧!C74)</f>
        <v/>
      </c>
      <c r="D55" s="89" t="str">
        <f>IF(申込一覧!D74="","",申込一覧!D74)</f>
        <v/>
      </c>
      <c r="E55" s="89" t="str">
        <f>IF(申込一覧!E74="","",申込一覧!E74)</f>
        <v/>
      </c>
      <c r="F55" s="142" t="str">
        <f>IF(申込一覧!F74="","",申込一覧!F74)</f>
        <v/>
      </c>
      <c r="G55" s="143" t="str">
        <f>IF(申込一覧!G74="","",申込一覧!G74)</f>
        <v/>
      </c>
      <c r="H55" s="141" t="str">
        <f>IFERROR(VLOOKUP(申込一覧!H74,申込一覧!$AV$5:$AW$26,2,FALSE),"")</f>
        <v/>
      </c>
      <c r="I55" s="89" t="str">
        <f>IFERROR(VLOOKUP(申込一覧!I74,申込一覧!$AV$5:$AW$26,2,FALSE),"")</f>
        <v/>
      </c>
      <c r="J55" s="89" t="str">
        <f>IFERROR(VLOOKUP(申込一覧!J74,申込一覧!$AV$5:$AW$26,2,FALSE),"")</f>
        <v/>
      </c>
      <c r="K55" s="142" t="str">
        <f>IFERROR(VLOOKUP(申込一覧!K74,申込一覧!$AV$5:$AW$26,2,FALSE),"")</f>
        <v/>
      </c>
      <c r="L55" s="144" t="str">
        <f>IFERROR(VLOOKUP(申込一覧!L74,申込一覧!$AV$27:$AW$50,2,FALSE),"")</f>
        <v/>
      </c>
    </row>
    <row r="56" spans="1:12" x14ac:dyDescent="0.2">
      <c r="A56" s="141">
        <v>53</v>
      </c>
      <c r="B56" s="89" t="str">
        <f>IF(申込一覧!B75=1,"男",IF(申込一覧!B75=2,"女",""))</f>
        <v/>
      </c>
      <c r="C56" s="89" t="str">
        <f>IF(申込一覧!C75="","",申込一覧!C75)</f>
        <v/>
      </c>
      <c r="D56" s="89" t="str">
        <f>IF(申込一覧!D75="","",申込一覧!D75)</f>
        <v/>
      </c>
      <c r="E56" s="89" t="str">
        <f>IF(申込一覧!E75="","",申込一覧!E75)</f>
        <v/>
      </c>
      <c r="F56" s="142" t="str">
        <f>IF(申込一覧!F75="","",申込一覧!F75)</f>
        <v/>
      </c>
      <c r="G56" s="143" t="str">
        <f>IF(申込一覧!G75="","",申込一覧!G75)</f>
        <v/>
      </c>
      <c r="H56" s="141" t="str">
        <f>IFERROR(VLOOKUP(申込一覧!H75,申込一覧!$AV$5:$AW$26,2,FALSE),"")</f>
        <v/>
      </c>
      <c r="I56" s="89" t="str">
        <f>IFERROR(VLOOKUP(申込一覧!I75,申込一覧!$AV$5:$AW$26,2,FALSE),"")</f>
        <v/>
      </c>
      <c r="J56" s="89" t="str">
        <f>IFERROR(VLOOKUP(申込一覧!J75,申込一覧!$AV$5:$AW$26,2,FALSE),"")</f>
        <v/>
      </c>
      <c r="K56" s="142" t="str">
        <f>IFERROR(VLOOKUP(申込一覧!K75,申込一覧!$AV$5:$AW$26,2,FALSE),"")</f>
        <v/>
      </c>
      <c r="L56" s="144" t="str">
        <f>IFERROR(VLOOKUP(申込一覧!L75,申込一覧!$AV$27:$AW$50,2,FALSE),"")</f>
        <v/>
      </c>
    </row>
    <row r="57" spans="1:12" x14ac:dyDescent="0.2">
      <c r="A57" s="141">
        <v>54</v>
      </c>
      <c r="B57" s="89" t="str">
        <f>IF(申込一覧!B76=1,"男",IF(申込一覧!B76=2,"女",""))</f>
        <v/>
      </c>
      <c r="C57" s="89" t="str">
        <f>IF(申込一覧!C76="","",申込一覧!C76)</f>
        <v/>
      </c>
      <c r="D57" s="89" t="str">
        <f>IF(申込一覧!D76="","",申込一覧!D76)</f>
        <v/>
      </c>
      <c r="E57" s="89" t="str">
        <f>IF(申込一覧!E76="","",申込一覧!E76)</f>
        <v/>
      </c>
      <c r="F57" s="142" t="str">
        <f>IF(申込一覧!F76="","",申込一覧!F76)</f>
        <v/>
      </c>
      <c r="G57" s="143" t="str">
        <f>IF(申込一覧!G76="","",申込一覧!G76)</f>
        <v/>
      </c>
      <c r="H57" s="141" t="str">
        <f>IFERROR(VLOOKUP(申込一覧!H76,申込一覧!$AV$5:$AW$26,2,FALSE),"")</f>
        <v/>
      </c>
      <c r="I57" s="89" t="str">
        <f>IFERROR(VLOOKUP(申込一覧!I76,申込一覧!$AV$5:$AW$26,2,FALSE),"")</f>
        <v/>
      </c>
      <c r="J57" s="89" t="str">
        <f>IFERROR(VLOOKUP(申込一覧!J76,申込一覧!$AV$5:$AW$26,2,FALSE),"")</f>
        <v/>
      </c>
      <c r="K57" s="142" t="str">
        <f>IFERROR(VLOOKUP(申込一覧!K76,申込一覧!$AV$5:$AW$26,2,FALSE),"")</f>
        <v/>
      </c>
      <c r="L57" s="144" t="str">
        <f>IFERROR(VLOOKUP(申込一覧!L76,申込一覧!$AV$27:$AW$50,2,FALSE),"")</f>
        <v/>
      </c>
    </row>
    <row r="58" spans="1:12" x14ac:dyDescent="0.2">
      <c r="A58" s="141">
        <v>55</v>
      </c>
      <c r="B58" s="89" t="str">
        <f>IF(申込一覧!B77=1,"男",IF(申込一覧!B77=2,"女",""))</f>
        <v/>
      </c>
      <c r="C58" s="89" t="str">
        <f>IF(申込一覧!C77="","",申込一覧!C77)</f>
        <v/>
      </c>
      <c r="D58" s="89" t="str">
        <f>IF(申込一覧!D77="","",申込一覧!D77)</f>
        <v/>
      </c>
      <c r="E58" s="89" t="str">
        <f>IF(申込一覧!E77="","",申込一覧!E77)</f>
        <v/>
      </c>
      <c r="F58" s="142" t="str">
        <f>IF(申込一覧!F77="","",申込一覧!F77)</f>
        <v/>
      </c>
      <c r="G58" s="143" t="str">
        <f>IF(申込一覧!G77="","",申込一覧!G77)</f>
        <v/>
      </c>
      <c r="H58" s="141" t="str">
        <f>IFERROR(VLOOKUP(申込一覧!H77,申込一覧!$AV$5:$AW$26,2,FALSE),"")</f>
        <v/>
      </c>
      <c r="I58" s="89" t="str">
        <f>IFERROR(VLOOKUP(申込一覧!I77,申込一覧!$AV$5:$AW$26,2,FALSE),"")</f>
        <v/>
      </c>
      <c r="J58" s="89" t="str">
        <f>IFERROR(VLOOKUP(申込一覧!J77,申込一覧!$AV$5:$AW$26,2,FALSE),"")</f>
        <v/>
      </c>
      <c r="K58" s="142" t="str">
        <f>IFERROR(VLOOKUP(申込一覧!K77,申込一覧!$AV$5:$AW$26,2,FALSE),"")</f>
        <v/>
      </c>
      <c r="L58" s="144" t="str">
        <f>IFERROR(VLOOKUP(申込一覧!L77,申込一覧!$AV$27:$AW$50,2,FALSE),"")</f>
        <v/>
      </c>
    </row>
    <row r="59" spans="1:12" x14ac:dyDescent="0.2">
      <c r="A59" s="141">
        <v>56</v>
      </c>
      <c r="B59" s="89" t="str">
        <f>IF(申込一覧!B78=1,"男",IF(申込一覧!B78=2,"女",""))</f>
        <v/>
      </c>
      <c r="C59" s="89" t="str">
        <f>IF(申込一覧!C78="","",申込一覧!C78)</f>
        <v/>
      </c>
      <c r="D59" s="89" t="str">
        <f>IF(申込一覧!D78="","",申込一覧!D78)</f>
        <v/>
      </c>
      <c r="E59" s="89" t="str">
        <f>IF(申込一覧!E78="","",申込一覧!E78)</f>
        <v/>
      </c>
      <c r="F59" s="142" t="str">
        <f>IF(申込一覧!F78="","",申込一覧!F78)</f>
        <v/>
      </c>
      <c r="G59" s="143" t="str">
        <f>IF(申込一覧!G78="","",申込一覧!G78)</f>
        <v/>
      </c>
      <c r="H59" s="141" t="str">
        <f>IFERROR(VLOOKUP(申込一覧!H78,申込一覧!$AV$5:$AW$26,2,FALSE),"")</f>
        <v/>
      </c>
      <c r="I59" s="89" t="str">
        <f>IFERROR(VLOOKUP(申込一覧!I78,申込一覧!$AV$5:$AW$26,2,FALSE),"")</f>
        <v/>
      </c>
      <c r="J59" s="89" t="str">
        <f>IFERROR(VLOOKUP(申込一覧!J78,申込一覧!$AV$5:$AW$26,2,FALSE),"")</f>
        <v/>
      </c>
      <c r="K59" s="142" t="str">
        <f>IFERROR(VLOOKUP(申込一覧!K78,申込一覧!$AV$5:$AW$26,2,FALSE),"")</f>
        <v/>
      </c>
      <c r="L59" s="144" t="str">
        <f>IFERROR(VLOOKUP(申込一覧!L78,申込一覧!$AV$27:$AW$50,2,FALSE),"")</f>
        <v/>
      </c>
    </row>
    <row r="60" spans="1:12" x14ac:dyDescent="0.2">
      <c r="A60" s="141">
        <v>57</v>
      </c>
      <c r="B60" s="89" t="str">
        <f>IF(申込一覧!B79=1,"男",IF(申込一覧!B79=2,"女",""))</f>
        <v/>
      </c>
      <c r="C60" s="89" t="str">
        <f>IF(申込一覧!C79="","",申込一覧!C79)</f>
        <v/>
      </c>
      <c r="D60" s="89" t="str">
        <f>IF(申込一覧!D79="","",申込一覧!D79)</f>
        <v/>
      </c>
      <c r="E60" s="89" t="str">
        <f>IF(申込一覧!E79="","",申込一覧!E79)</f>
        <v/>
      </c>
      <c r="F60" s="142" t="str">
        <f>IF(申込一覧!F79="","",申込一覧!F79)</f>
        <v/>
      </c>
      <c r="G60" s="143" t="str">
        <f>IF(申込一覧!G79="","",申込一覧!G79)</f>
        <v/>
      </c>
      <c r="H60" s="141" t="str">
        <f>IFERROR(VLOOKUP(申込一覧!H79,申込一覧!$AV$5:$AW$26,2,FALSE),"")</f>
        <v/>
      </c>
      <c r="I60" s="89" t="str">
        <f>IFERROR(VLOOKUP(申込一覧!I79,申込一覧!$AV$5:$AW$26,2,FALSE),"")</f>
        <v/>
      </c>
      <c r="J60" s="89" t="str">
        <f>IFERROR(VLOOKUP(申込一覧!J79,申込一覧!$AV$5:$AW$26,2,FALSE),"")</f>
        <v/>
      </c>
      <c r="K60" s="142" t="str">
        <f>IFERROR(VLOOKUP(申込一覧!K79,申込一覧!$AV$5:$AW$26,2,FALSE),"")</f>
        <v/>
      </c>
      <c r="L60" s="144" t="str">
        <f>IFERROR(VLOOKUP(申込一覧!L79,申込一覧!$AV$27:$AW$50,2,FALSE),"")</f>
        <v/>
      </c>
    </row>
    <row r="61" spans="1:12" x14ac:dyDescent="0.2">
      <c r="A61" s="141">
        <v>58</v>
      </c>
      <c r="B61" s="89" t="str">
        <f>IF(申込一覧!B80=1,"男",IF(申込一覧!B80=2,"女",""))</f>
        <v/>
      </c>
      <c r="C61" s="89" t="str">
        <f>IF(申込一覧!C80="","",申込一覧!C80)</f>
        <v/>
      </c>
      <c r="D61" s="89" t="str">
        <f>IF(申込一覧!D80="","",申込一覧!D80)</f>
        <v/>
      </c>
      <c r="E61" s="89" t="str">
        <f>IF(申込一覧!E80="","",申込一覧!E80)</f>
        <v/>
      </c>
      <c r="F61" s="142" t="str">
        <f>IF(申込一覧!F80="","",申込一覧!F80)</f>
        <v/>
      </c>
      <c r="G61" s="143" t="str">
        <f>IF(申込一覧!G80="","",申込一覧!G80)</f>
        <v/>
      </c>
      <c r="H61" s="141" t="str">
        <f>IFERROR(VLOOKUP(申込一覧!H80,申込一覧!$AV$5:$AW$26,2,FALSE),"")</f>
        <v/>
      </c>
      <c r="I61" s="89" t="str">
        <f>IFERROR(VLOOKUP(申込一覧!I80,申込一覧!$AV$5:$AW$26,2,FALSE),"")</f>
        <v/>
      </c>
      <c r="J61" s="89" t="str">
        <f>IFERROR(VLOOKUP(申込一覧!J80,申込一覧!$AV$5:$AW$26,2,FALSE),"")</f>
        <v/>
      </c>
      <c r="K61" s="142" t="str">
        <f>IFERROR(VLOOKUP(申込一覧!K80,申込一覧!$AV$5:$AW$26,2,FALSE),"")</f>
        <v/>
      </c>
      <c r="L61" s="144" t="str">
        <f>IFERROR(VLOOKUP(申込一覧!L80,申込一覧!$AV$27:$AW$50,2,FALSE),"")</f>
        <v/>
      </c>
    </row>
    <row r="62" spans="1:12" x14ac:dyDescent="0.2">
      <c r="A62" s="141">
        <v>59</v>
      </c>
      <c r="B62" s="89" t="str">
        <f>IF(申込一覧!B81=1,"男",IF(申込一覧!B81=2,"女",""))</f>
        <v/>
      </c>
      <c r="C62" s="89" t="str">
        <f>IF(申込一覧!C81="","",申込一覧!C81)</f>
        <v/>
      </c>
      <c r="D62" s="89" t="str">
        <f>IF(申込一覧!D81="","",申込一覧!D81)</f>
        <v/>
      </c>
      <c r="E62" s="89" t="str">
        <f>IF(申込一覧!E81="","",申込一覧!E81)</f>
        <v/>
      </c>
      <c r="F62" s="142" t="str">
        <f>IF(申込一覧!F81="","",申込一覧!F81)</f>
        <v/>
      </c>
      <c r="G62" s="143" t="str">
        <f>IF(申込一覧!G81="","",申込一覧!G81)</f>
        <v/>
      </c>
      <c r="H62" s="141" t="str">
        <f>IFERROR(VLOOKUP(申込一覧!H81,申込一覧!$AV$5:$AW$26,2,FALSE),"")</f>
        <v/>
      </c>
      <c r="I62" s="89" t="str">
        <f>IFERROR(VLOOKUP(申込一覧!I81,申込一覧!$AV$5:$AW$26,2,FALSE),"")</f>
        <v/>
      </c>
      <c r="J62" s="89" t="str">
        <f>IFERROR(VLOOKUP(申込一覧!J81,申込一覧!$AV$5:$AW$26,2,FALSE),"")</f>
        <v/>
      </c>
      <c r="K62" s="142" t="str">
        <f>IFERROR(VLOOKUP(申込一覧!K81,申込一覧!$AV$5:$AW$26,2,FALSE),"")</f>
        <v/>
      </c>
      <c r="L62" s="144" t="str">
        <f>IFERROR(VLOOKUP(申込一覧!L81,申込一覧!$AV$27:$AW$50,2,FALSE),"")</f>
        <v/>
      </c>
    </row>
    <row r="63" spans="1:12" x14ac:dyDescent="0.2">
      <c r="A63" s="141">
        <v>60</v>
      </c>
      <c r="B63" s="89" t="str">
        <f>IF(申込一覧!B82=1,"男",IF(申込一覧!B82=2,"女",""))</f>
        <v/>
      </c>
      <c r="C63" s="89" t="str">
        <f>IF(申込一覧!C82="","",申込一覧!C82)</f>
        <v/>
      </c>
      <c r="D63" s="89" t="str">
        <f>IF(申込一覧!D82="","",申込一覧!D82)</f>
        <v/>
      </c>
      <c r="E63" s="89" t="str">
        <f>IF(申込一覧!E82="","",申込一覧!E82)</f>
        <v/>
      </c>
      <c r="F63" s="142" t="str">
        <f>IF(申込一覧!F82="","",申込一覧!F82)</f>
        <v/>
      </c>
      <c r="G63" s="143" t="str">
        <f>IF(申込一覧!G82="","",申込一覧!G82)</f>
        <v/>
      </c>
      <c r="H63" s="141" t="str">
        <f>IFERROR(VLOOKUP(申込一覧!H82,申込一覧!$AV$5:$AW$26,2,FALSE),"")</f>
        <v/>
      </c>
      <c r="I63" s="89" t="str">
        <f>IFERROR(VLOOKUP(申込一覧!I82,申込一覧!$AV$5:$AW$26,2,FALSE),"")</f>
        <v/>
      </c>
      <c r="J63" s="89" t="str">
        <f>IFERROR(VLOOKUP(申込一覧!J82,申込一覧!$AV$5:$AW$26,2,FALSE),"")</f>
        <v/>
      </c>
      <c r="K63" s="142" t="str">
        <f>IFERROR(VLOOKUP(申込一覧!K82,申込一覧!$AV$5:$AW$26,2,FALSE),"")</f>
        <v/>
      </c>
      <c r="L63" s="144" t="str">
        <f>IFERROR(VLOOKUP(申込一覧!L82,申込一覧!$AV$27:$AW$50,2,FALSE),"")</f>
        <v/>
      </c>
    </row>
    <row r="64" spans="1:12" x14ac:dyDescent="0.2">
      <c r="A64" s="141">
        <v>61</v>
      </c>
      <c r="B64" s="89" t="str">
        <f>IF(申込一覧!B83=1,"男",IF(申込一覧!B83=2,"女",""))</f>
        <v/>
      </c>
      <c r="C64" s="89" t="str">
        <f>IF(申込一覧!C83="","",申込一覧!C83)</f>
        <v/>
      </c>
      <c r="D64" s="89" t="str">
        <f>IF(申込一覧!D83="","",申込一覧!D83)</f>
        <v/>
      </c>
      <c r="E64" s="89" t="str">
        <f>IF(申込一覧!E83="","",申込一覧!E83)</f>
        <v/>
      </c>
      <c r="F64" s="142" t="str">
        <f>IF(申込一覧!F83="","",申込一覧!F83)</f>
        <v/>
      </c>
      <c r="G64" s="143" t="str">
        <f>IF(申込一覧!G83="","",申込一覧!G83)</f>
        <v/>
      </c>
      <c r="H64" s="141" t="str">
        <f>IFERROR(VLOOKUP(申込一覧!H83,申込一覧!$AV$5:$AW$26,2,FALSE),"")</f>
        <v/>
      </c>
      <c r="I64" s="89" t="str">
        <f>IFERROR(VLOOKUP(申込一覧!I83,申込一覧!$AV$5:$AW$26,2,FALSE),"")</f>
        <v/>
      </c>
      <c r="J64" s="89" t="str">
        <f>IFERROR(VLOOKUP(申込一覧!J83,申込一覧!$AV$5:$AW$26,2,FALSE),"")</f>
        <v/>
      </c>
      <c r="K64" s="142" t="str">
        <f>IFERROR(VLOOKUP(申込一覧!K83,申込一覧!$AV$5:$AW$26,2,FALSE),"")</f>
        <v/>
      </c>
      <c r="L64" s="144" t="str">
        <f>IFERROR(VLOOKUP(申込一覧!L83,申込一覧!$AV$27:$AW$50,2,FALSE),"")</f>
        <v/>
      </c>
    </row>
    <row r="65" spans="1:12" x14ac:dyDescent="0.2">
      <c r="A65" s="141">
        <v>62</v>
      </c>
      <c r="B65" s="89" t="str">
        <f>IF(申込一覧!B84=1,"男",IF(申込一覧!B84=2,"女",""))</f>
        <v/>
      </c>
      <c r="C65" s="89" t="str">
        <f>IF(申込一覧!C84="","",申込一覧!C84)</f>
        <v/>
      </c>
      <c r="D65" s="89" t="str">
        <f>IF(申込一覧!D84="","",申込一覧!D84)</f>
        <v/>
      </c>
      <c r="E65" s="89" t="str">
        <f>IF(申込一覧!E84="","",申込一覧!E84)</f>
        <v/>
      </c>
      <c r="F65" s="142" t="str">
        <f>IF(申込一覧!F84="","",申込一覧!F84)</f>
        <v/>
      </c>
      <c r="G65" s="143" t="str">
        <f>IF(申込一覧!G84="","",申込一覧!G84)</f>
        <v/>
      </c>
      <c r="H65" s="141" t="str">
        <f>IFERROR(VLOOKUP(申込一覧!H84,申込一覧!$AV$5:$AW$26,2,FALSE),"")</f>
        <v/>
      </c>
      <c r="I65" s="89" t="str">
        <f>IFERROR(VLOOKUP(申込一覧!I84,申込一覧!$AV$5:$AW$26,2,FALSE),"")</f>
        <v/>
      </c>
      <c r="J65" s="89" t="str">
        <f>IFERROR(VLOOKUP(申込一覧!J84,申込一覧!$AV$5:$AW$26,2,FALSE),"")</f>
        <v/>
      </c>
      <c r="K65" s="142" t="str">
        <f>IFERROR(VLOOKUP(申込一覧!K84,申込一覧!$AV$5:$AW$26,2,FALSE),"")</f>
        <v/>
      </c>
      <c r="L65" s="144" t="str">
        <f>IFERROR(VLOOKUP(申込一覧!L84,申込一覧!$AV$27:$AW$50,2,FALSE),"")</f>
        <v/>
      </c>
    </row>
    <row r="66" spans="1:12" x14ac:dyDescent="0.2">
      <c r="A66" s="141">
        <v>63</v>
      </c>
      <c r="B66" s="89" t="str">
        <f>IF(申込一覧!B85=1,"男",IF(申込一覧!B85=2,"女",""))</f>
        <v/>
      </c>
      <c r="C66" s="89" t="str">
        <f>IF(申込一覧!C85="","",申込一覧!C85)</f>
        <v/>
      </c>
      <c r="D66" s="89" t="str">
        <f>IF(申込一覧!D85="","",申込一覧!D85)</f>
        <v/>
      </c>
      <c r="E66" s="89" t="str">
        <f>IF(申込一覧!E85="","",申込一覧!E85)</f>
        <v/>
      </c>
      <c r="F66" s="142" t="str">
        <f>IF(申込一覧!F85="","",申込一覧!F85)</f>
        <v/>
      </c>
      <c r="G66" s="143" t="str">
        <f>IF(申込一覧!G85="","",申込一覧!G85)</f>
        <v/>
      </c>
      <c r="H66" s="141" t="str">
        <f>IFERROR(VLOOKUP(申込一覧!H85,申込一覧!$AV$5:$AW$26,2,FALSE),"")</f>
        <v/>
      </c>
      <c r="I66" s="89" t="str">
        <f>IFERROR(VLOOKUP(申込一覧!I85,申込一覧!$AV$5:$AW$26,2,FALSE),"")</f>
        <v/>
      </c>
      <c r="J66" s="89" t="str">
        <f>IFERROR(VLOOKUP(申込一覧!J85,申込一覧!$AV$5:$AW$26,2,FALSE),"")</f>
        <v/>
      </c>
      <c r="K66" s="142" t="str">
        <f>IFERROR(VLOOKUP(申込一覧!K85,申込一覧!$AV$5:$AW$26,2,FALSE),"")</f>
        <v/>
      </c>
      <c r="L66" s="144" t="str">
        <f>IFERROR(VLOOKUP(申込一覧!L85,申込一覧!$AV$27:$AW$50,2,FALSE),"")</f>
        <v/>
      </c>
    </row>
    <row r="67" spans="1:12" x14ac:dyDescent="0.2">
      <c r="A67" s="141">
        <v>64</v>
      </c>
      <c r="B67" s="89" t="str">
        <f>IF(申込一覧!B86=1,"男",IF(申込一覧!B86=2,"女",""))</f>
        <v/>
      </c>
      <c r="C67" s="89" t="str">
        <f>IF(申込一覧!C86="","",申込一覧!C86)</f>
        <v/>
      </c>
      <c r="D67" s="89" t="str">
        <f>IF(申込一覧!D86="","",申込一覧!D86)</f>
        <v/>
      </c>
      <c r="E67" s="89" t="str">
        <f>IF(申込一覧!E86="","",申込一覧!E86)</f>
        <v/>
      </c>
      <c r="F67" s="142" t="str">
        <f>IF(申込一覧!F86="","",申込一覧!F86)</f>
        <v/>
      </c>
      <c r="G67" s="143" t="str">
        <f>IF(申込一覧!G86="","",申込一覧!G86)</f>
        <v/>
      </c>
      <c r="H67" s="141" t="str">
        <f>IFERROR(VLOOKUP(申込一覧!H86,申込一覧!$AV$5:$AW$26,2,FALSE),"")</f>
        <v/>
      </c>
      <c r="I67" s="89" t="str">
        <f>IFERROR(VLOOKUP(申込一覧!I86,申込一覧!$AV$5:$AW$26,2,FALSE),"")</f>
        <v/>
      </c>
      <c r="J67" s="89" t="str">
        <f>IFERROR(VLOOKUP(申込一覧!J86,申込一覧!$AV$5:$AW$26,2,FALSE),"")</f>
        <v/>
      </c>
      <c r="K67" s="142" t="str">
        <f>IFERROR(VLOOKUP(申込一覧!K86,申込一覧!$AV$5:$AW$26,2,FALSE),"")</f>
        <v/>
      </c>
      <c r="L67" s="144" t="str">
        <f>IFERROR(VLOOKUP(申込一覧!L86,申込一覧!$AV$27:$AW$50,2,FALSE),"")</f>
        <v/>
      </c>
    </row>
    <row r="68" spans="1:12" x14ac:dyDescent="0.2">
      <c r="A68" s="141">
        <v>65</v>
      </c>
      <c r="B68" s="89" t="str">
        <f>IF(申込一覧!B87=1,"男",IF(申込一覧!B87=2,"女",""))</f>
        <v/>
      </c>
      <c r="C68" s="89" t="str">
        <f>IF(申込一覧!C87="","",申込一覧!C87)</f>
        <v/>
      </c>
      <c r="D68" s="89" t="str">
        <f>IF(申込一覧!D87="","",申込一覧!D87)</f>
        <v/>
      </c>
      <c r="E68" s="89" t="str">
        <f>IF(申込一覧!E87="","",申込一覧!E87)</f>
        <v/>
      </c>
      <c r="F68" s="142" t="str">
        <f>IF(申込一覧!F87="","",申込一覧!F87)</f>
        <v/>
      </c>
      <c r="G68" s="143" t="str">
        <f>IF(申込一覧!G87="","",申込一覧!G87)</f>
        <v/>
      </c>
      <c r="H68" s="141" t="str">
        <f>IFERROR(VLOOKUP(申込一覧!H87,申込一覧!$AV$5:$AW$26,2,FALSE),"")</f>
        <v/>
      </c>
      <c r="I68" s="89" t="str">
        <f>IFERROR(VLOOKUP(申込一覧!I87,申込一覧!$AV$5:$AW$26,2,FALSE),"")</f>
        <v/>
      </c>
      <c r="J68" s="89" t="str">
        <f>IFERROR(VLOOKUP(申込一覧!J87,申込一覧!$AV$5:$AW$26,2,FALSE),"")</f>
        <v/>
      </c>
      <c r="K68" s="142" t="str">
        <f>IFERROR(VLOOKUP(申込一覧!K87,申込一覧!$AV$5:$AW$26,2,FALSE),"")</f>
        <v/>
      </c>
      <c r="L68" s="144" t="str">
        <f>IFERROR(VLOOKUP(申込一覧!L87,申込一覧!$AV$27:$AW$50,2,FALSE),"")</f>
        <v/>
      </c>
    </row>
    <row r="69" spans="1:12" x14ac:dyDescent="0.2">
      <c r="A69" s="141">
        <v>66</v>
      </c>
      <c r="B69" s="89" t="str">
        <f>IF(申込一覧!B88=1,"男",IF(申込一覧!B88=2,"女",""))</f>
        <v/>
      </c>
      <c r="C69" s="89" t="str">
        <f>IF(申込一覧!C88="","",申込一覧!C88)</f>
        <v/>
      </c>
      <c r="D69" s="89" t="str">
        <f>IF(申込一覧!D88="","",申込一覧!D88)</f>
        <v/>
      </c>
      <c r="E69" s="89" t="str">
        <f>IF(申込一覧!E88="","",申込一覧!E88)</f>
        <v/>
      </c>
      <c r="F69" s="142" t="str">
        <f>IF(申込一覧!F88="","",申込一覧!F88)</f>
        <v/>
      </c>
      <c r="G69" s="143" t="str">
        <f>IF(申込一覧!G88="","",申込一覧!G88)</f>
        <v/>
      </c>
      <c r="H69" s="141" t="str">
        <f>IFERROR(VLOOKUP(申込一覧!H88,申込一覧!$AV$5:$AW$26,2,FALSE),"")</f>
        <v/>
      </c>
      <c r="I69" s="89" t="str">
        <f>IFERROR(VLOOKUP(申込一覧!I88,申込一覧!$AV$5:$AW$26,2,FALSE),"")</f>
        <v/>
      </c>
      <c r="J69" s="89" t="str">
        <f>IFERROR(VLOOKUP(申込一覧!J88,申込一覧!$AV$5:$AW$26,2,FALSE),"")</f>
        <v/>
      </c>
      <c r="K69" s="142" t="str">
        <f>IFERROR(VLOOKUP(申込一覧!K88,申込一覧!$AV$5:$AW$26,2,FALSE),"")</f>
        <v/>
      </c>
      <c r="L69" s="144" t="str">
        <f>IFERROR(VLOOKUP(申込一覧!L88,申込一覧!$AV$27:$AW$50,2,FALSE),"")</f>
        <v/>
      </c>
    </row>
    <row r="70" spans="1:12" x14ac:dyDescent="0.2">
      <c r="A70" s="141">
        <v>67</v>
      </c>
      <c r="B70" s="89" t="str">
        <f>IF(申込一覧!B89=1,"男",IF(申込一覧!B89=2,"女",""))</f>
        <v/>
      </c>
      <c r="C70" s="89" t="str">
        <f>IF(申込一覧!C89="","",申込一覧!C89)</f>
        <v/>
      </c>
      <c r="D70" s="89" t="str">
        <f>IF(申込一覧!D89="","",申込一覧!D89)</f>
        <v/>
      </c>
      <c r="E70" s="89" t="str">
        <f>IF(申込一覧!E89="","",申込一覧!E89)</f>
        <v/>
      </c>
      <c r="F70" s="142" t="str">
        <f>IF(申込一覧!F89="","",申込一覧!F89)</f>
        <v/>
      </c>
      <c r="G70" s="143" t="str">
        <f>IF(申込一覧!G89="","",申込一覧!G89)</f>
        <v/>
      </c>
      <c r="H70" s="141" t="str">
        <f>IFERROR(VLOOKUP(申込一覧!H89,申込一覧!$AV$5:$AW$26,2,FALSE),"")</f>
        <v/>
      </c>
      <c r="I70" s="89" t="str">
        <f>IFERROR(VLOOKUP(申込一覧!I89,申込一覧!$AV$5:$AW$26,2,FALSE),"")</f>
        <v/>
      </c>
      <c r="J70" s="89" t="str">
        <f>IFERROR(VLOOKUP(申込一覧!J89,申込一覧!$AV$5:$AW$26,2,FALSE),"")</f>
        <v/>
      </c>
      <c r="K70" s="142" t="str">
        <f>IFERROR(VLOOKUP(申込一覧!K89,申込一覧!$AV$5:$AW$26,2,FALSE),"")</f>
        <v/>
      </c>
      <c r="L70" s="144" t="str">
        <f>IFERROR(VLOOKUP(申込一覧!L89,申込一覧!$AV$27:$AW$50,2,FALSE),"")</f>
        <v/>
      </c>
    </row>
    <row r="71" spans="1:12" x14ac:dyDescent="0.2">
      <c r="A71" s="141">
        <v>68</v>
      </c>
      <c r="B71" s="89" t="str">
        <f>IF(申込一覧!B90=1,"男",IF(申込一覧!B90=2,"女",""))</f>
        <v/>
      </c>
      <c r="C71" s="89" t="str">
        <f>IF(申込一覧!C90="","",申込一覧!C90)</f>
        <v/>
      </c>
      <c r="D71" s="89" t="str">
        <f>IF(申込一覧!D90="","",申込一覧!D90)</f>
        <v/>
      </c>
      <c r="E71" s="89" t="str">
        <f>IF(申込一覧!E90="","",申込一覧!E90)</f>
        <v/>
      </c>
      <c r="F71" s="142" t="str">
        <f>IF(申込一覧!F90="","",申込一覧!F90)</f>
        <v/>
      </c>
      <c r="G71" s="143" t="str">
        <f>IF(申込一覧!G90="","",申込一覧!G90)</f>
        <v/>
      </c>
      <c r="H71" s="141" t="str">
        <f>IFERROR(VLOOKUP(申込一覧!H90,申込一覧!$AV$5:$AW$26,2,FALSE),"")</f>
        <v/>
      </c>
      <c r="I71" s="89" t="str">
        <f>IFERROR(VLOOKUP(申込一覧!I90,申込一覧!$AV$5:$AW$26,2,FALSE),"")</f>
        <v/>
      </c>
      <c r="J71" s="89" t="str">
        <f>IFERROR(VLOOKUP(申込一覧!J90,申込一覧!$AV$5:$AW$26,2,FALSE),"")</f>
        <v/>
      </c>
      <c r="K71" s="142" t="str">
        <f>IFERROR(VLOOKUP(申込一覧!K90,申込一覧!$AV$5:$AW$26,2,FALSE),"")</f>
        <v/>
      </c>
      <c r="L71" s="144" t="str">
        <f>IFERROR(VLOOKUP(申込一覧!L90,申込一覧!$AV$27:$AW$50,2,FALSE),"")</f>
        <v/>
      </c>
    </row>
    <row r="72" spans="1:12" x14ac:dyDescent="0.2">
      <c r="A72" s="141">
        <v>69</v>
      </c>
      <c r="B72" s="89" t="str">
        <f>IF(申込一覧!B91=1,"男",IF(申込一覧!B91=2,"女",""))</f>
        <v/>
      </c>
      <c r="C72" s="89" t="str">
        <f>IF(申込一覧!C91="","",申込一覧!C91)</f>
        <v/>
      </c>
      <c r="D72" s="89" t="str">
        <f>IF(申込一覧!D91="","",申込一覧!D91)</f>
        <v/>
      </c>
      <c r="E72" s="89" t="str">
        <f>IF(申込一覧!E91="","",申込一覧!E91)</f>
        <v/>
      </c>
      <c r="F72" s="142" t="str">
        <f>IF(申込一覧!F91="","",申込一覧!F91)</f>
        <v/>
      </c>
      <c r="G72" s="143" t="str">
        <f>IF(申込一覧!G91="","",申込一覧!G91)</f>
        <v/>
      </c>
      <c r="H72" s="141" t="str">
        <f>IFERROR(VLOOKUP(申込一覧!H91,申込一覧!$AV$5:$AW$26,2,FALSE),"")</f>
        <v/>
      </c>
      <c r="I72" s="89" t="str">
        <f>IFERROR(VLOOKUP(申込一覧!I91,申込一覧!$AV$5:$AW$26,2,FALSE),"")</f>
        <v/>
      </c>
      <c r="J72" s="89" t="str">
        <f>IFERROR(VLOOKUP(申込一覧!J91,申込一覧!$AV$5:$AW$26,2,FALSE),"")</f>
        <v/>
      </c>
      <c r="K72" s="142" t="str">
        <f>IFERROR(VLOOKUP(申込一覧!K91,申込一覧!$AV$5:$AW$26,2,FALSE),"")</f>
        <v/>
      </c>
      <c r="L72" s="144" t="str">
        <f>IFERROR(VLOOKUP(申込一覧!L91,申込一覧!$AV$27:$AW$50,2,FALSE),"")</f>
        <v/>
      </c>
    </row>
    <row r="73" spans="1:12" x14ac:dyDescent="0.2">
      <c r="A73" s="141">
        <v>70</v>
      </c>
      <c r="B73" s="89" t="str">
        <f>IF(申込一覧!B92=1,"男",IF(申込一覧!B92=2,"女",""))</f>
        <v/>
      </c>
      <c r="C73" s="89" t="str">
        <f>IF(申込一覧!C92="","",申込一覧!C92)</f>
        <v/>
      </c>
      <c r="D73" s="89" t="str">
        <f>IF(申込一覧!D92="","",申込一覧!D92)</f>
        <v/>
      </c>
      <c r="E73" s="89" t="str">
        <f>IF(申込一覧!E92="","",申込一覧!E92)</f>
        <v/>
      </c>
      <c r="F73" s="142" t="str">
        <f>IF(申込一覧!F92="","",申込一覧!F92)</f>
        <v/>
      </c>
      <c r="G73" s="143" t="str">
        <f>IF(申込一覧!G92="","",申込一覧!G92)</f>
        <v/>
      </c>
      <c r="H73" s="141" t="str">
        <f>IFERROR(VLOOKUP(申込一覧!H92,申込一覧!$AV$5:$AW$26,2,FALSE),"")</f>
        <v/>
      </c>
      <c r="I73" s="89" t="str">
        <f>IFERROR(VLOOKUP(申込一覧!I92,申込一覧!$AV$5:$AW$26,2,FALSE),"")</f>
        <v/>
      </c>
      <c r="J73" s="89" t="str">
        <f>IFERROR(VLOOKUP(申込一覧!J92,申込一覧!$AV$5:$AW$26,2,FALSE),"")</f>
        <v/>
      </c>
      <c r="K73" s="142" t="str">
        <f>IFERROR(VLOOKUP(申込一覧!K92,申込一覧!$AV$5:$AW$26,2,FALSE),"")</f>
        <v/>
      </c>
      <c r="L73" s="144" t="str">
        <f>IFERROR(VLOOKUP(申込一覧!L92,申込一覧!$AV$27:$AW$50,2,FALSE),"")</f>
        <v/>
      </c>
    </row>
    <row r="74" spans="1:12" x14ac:dyDescent="0.2">
      <c r="A74" s="141">
        <v>71</v>
      </c>
      <c r="B74" s="89" t="str">
        <f>IF(申込一覧!B93=1,"男",IF(申込一覧!B93=2,"女",""))</f>
        <v/>
      </c>
      <c r="C74" s="89" t="str">
        <f>IF(申込一覧!C93="","",申込一覧!C93)</f>
        <v/>
      </c>
      <c r="D74" s="89" t="str">
        <f>IF(申込一覧!D93="","",申込一覧!D93)</f>
        <v/>
      </c>
      <c r="E74" s="89" t="str">
        <f>IF(申込一覧!E93="","",申込一覧!E93)</f>
        <v/>
      </c>
      <c r="F74" s="142" t="str">
        <f>IF(申込一覧!F93="","",申込一覧!F93)</f>
        <v/>
      </c>
      <c r="G74" s="143" t="str">
        <f>IF(申込一覧!G93="","",申込一覧!G93)</f>
        <v/>
      </c>
      <c r="H74" s="141" t="str">
        <f>IFERROR(VLOOKUP(申込一覧!H93,申込一覧!$AV$5:$AW$26,2,FALSE),"")</f>
        <v/>
      </c>
      <c r="I74" s="89" t="str">
        <f>IFERROR(VLOOKUP(申込一覧!I93,申込一覧!$AV$5:$AW$26,2,FALSE),"")</f>
        <v/>
      </c>
      <c r="J74" s="89" t="str">
        <f>IFERROR(VLOOKUP(申込一覧!J93,申込一覧!$AV$5:$AW$26,2,FALSE),"")</f>
        <v/>
      </c>
      <c r="K74" s="142" t="str">
        <f>IFERROR(VLOOKUP(申込一覧!K93,申込一覧!$AV$5:$AW$26,2,FALSE),"")</f>
        <v/>
      </c>
      <c r="L74" s="144" t="str">
        <f>IFERROR(VLOOKUP(申込一覧!L93,申込一覧!$AV$27:$AW$50,2,FALSE),"")</f>
        <v/>
      </c>
    </row>
    <row r="75" spans="1:12" x14ac:dyDescent="0.2">
      <c r="A75" s="141">
        <v>72</v>
      </c>
      <c r="B75" s="89" t="str">
        <f>IF(申込一覧!B94=1,"男",IF(申込一覧!B94=2,"女",""))</f>
        <v/>
      </c>
      <c r="C75" s="89" t="str">
        <f>IF(申込一覧!C94="","",申込一覧!C94)</f>
        <v/>
      </c>
      <c r="D75" s="89" t="str">
        <f>IF(申込一覧!D94="","",申込一覧!D94)</f>
        <v/>
      </c>
      <c r="E75" s="89" t="str">
        <f>IF(申込一覧!E94="","",申込一覧!E94)</f>
        <v/>
      </c>
      <c r="F75" s="142" t="str">
        <f>IF(申込一覧!F94="","",申込一覧!F94)</f>
        <v/>
      </c>
      <c r="G75" s="143" t="str">
        <f>IF(申込一覧!G94="","",申込一覧!G94)</f>
        <v/>
      </c>
      <c r="H75" s="141" t="str">
        <f>IFERROR(VLOOKUP(申込一覧!H94,申込一覧!$AV$5:$AW$26,2,FALSE),"")</f>
        <v/>
      </c>
      <c r="I75" s="89" t="str">
        <f>IFERROR(VLOOKUP(申込一覧!I94,申込一覧!$AV$5:$AW$26,2,FALSE),"")</f>
        <v/>
      </c>
      <c r="J75" s="89" t="str">
        <f>IFERROR(VLOOKUP(申込一覧!J94,申込一覧!$AV$5:$AW$26,2,FALSE),"")</f>
        <v/>
      </c>
      <c r="K75" s="142" t="str">
        <f>IFERROR(VLOOKUP(申込一覧!K94,申込一覧!$AV$5:$AW$26,2,FALSE),"")</f>
        <v/>
      </c>
      <c r="L75" s="144" t="str">
        <f>IFERROR(VLOOKUP(申込一覧!L94,申込一覧!$AV$27:$AW$50,2,FALSE),"")</f>
        <v/>
      </c>
    </row>
    <row r="76" spans="1:12" x14ac:dyDescent="0.2">
      <c r="A76" s="141">
        <v>73</v>
      </c>
      <c r="B76" s="89" t="str">
        <f>IF(申込一覧!B95=1,"男",IF(申込一覧!B95=2,"女",""))</f>
        <v/>
      </c>
      <c r="C76" s="89" t="str">
        <f>IF(申込一覧!C95="","",申込一覧!C95)</f>
        <v/>
      </c>
      <c r="D76" s="89" t="str">
        <f>IF(申込一覧!D95="","",申込一覧!D95)</f>
        <v/>
      </c>
      <c r="E76" s="89" t="str">
        <f>IF(申込一覧!E95="","",申込一覧!E95)</f>
        <v/>
      </c>
      <c r="F76" s="142" t="str">
        <f>IF(申込一覧!F95="","",申込一覧!F95)</f>
        <v/>
      </c>
      <c r="G76" s="143" t="str">
        <f>IF(申込一覧!G95="","",申込一覧!G95)</f>
        <v/>
      </c>
      <c r="H76" s="141" t="str">
        <f>IFERROR(VLOOKUP(申込一覧!H95,申込一覧!$AV$5:$AW$26,2,FALSE),"")</f>
        <v/>
      </c>
      <c r="I76" s="89" t="str">
        <f>IFERROR(VLOOKUP(申込一覧!I95,申込一覧!$AV$5:$AW$26,2,FALSE),"")</f>
        <v/>
      </c>
      <c r="J76" s="89" t="str">
        <f>IFERROR(VLOOKUP(申込一覧!J95,申込一覧!$AV$5:$AW$26,2,FALSE),"")</f>
        <v/>
      </c>
      <c r="K76" s="142" t="str">
        <f>IFERROR(VLOOKUP(申込一覧!K95,申込一覧!$AV$5:$AW$26,2,FALSE),"")</f>
        <v/>
      </c>
      <c r="L76" s="144" t="str">
        <f>IFERROR(VLOOKUP(申込一覧!L95,申込一覧!$AV$27:$AW$50,2,FALSE),"")</f>
        <v/>
      </c>
    </row>
    <row r="77" spans="1:12" x14ac:dyDescent="0.2">
      <c r="A77" s="141">
        <v>74</v>
      </c>
      <c r="B77" s="89" t="str">
        <f>IF(申込一覧!B96=1,"男",IF(申込一覧!B96=2,"女",""))</f>
        <v/>
      </c>
      <c r="C77" s="89" t="str">
        <f>IF(申込一覧!C96="","",申込一覧!C96)</f>
        <v/>
      </c>
      <c r="D77" s="89" t="str">
        <f>IF(申込一覧!D96="","",申込一覧!D96)</f>
        <v/>
      </c>
      <c r="E77" s="89" t="str">
        <f>IF(申込一覧!E96="","",申込一覧!E96)</f>
        <v/>
      </c>
      <c r="F77" s="142" t="str">
        <f>IF(申込一覧!F96="","",申込一覧!F96)</f>
        <v/>
      </c>
      <c r="G77" s="143" t="str">
        <f>IF(申込一覧!G96="","",申込一覧!G96)</f>
        <v/>
      </c>
      <c r="H77" s="141" t="str">
        <f>IFERROR(VLOOKUP(申込一覧!H96,申込一覧!$AV$5:$AW$26,2,FALSE),"")</f>
        <v/>
      </c>
      <c r="I77" s="89" t="str">
        <f>IFERROR(VLOOKUP(申込一覧!I96,申込一覧!$AV$5:$AW$26,2,FALSE),"")</f>
        <v/>
      </c>
      <c r="J77" s="89" t="str">
        <f>IFERROR(VLOOKUP(申込一覧!J96,申込一覧!$AV$5:$AW$26,2,FALSE),"")</f>
        <v/>
      </c>
      <c r="K77" s="142" t="str">
        <f>IFERROR(VLOOKUP(申込一覧!K96,申込一覧!$AV$5:$AW$26,2,FALSE),"")</f>
        <v/>
      </c>
      <c r="L77" s="144" t="str">
        <f>IFERROR(VLOOKUP(申込一覧!L96,申込一覧!$AV$27:$AW$50,2,FALSE),"")</f>
        <v/>
      </c>
    </row>
    <row r="78" spans="1:12" x14ac:dyDescent="0.2">
      <c r="A78" s="141">
        <v>75</v>
      </c>
      <c r="B78" s="89" t="str">
        <f>IF(申込一覧!B97=1,"男",IF(申込一覧!B97=2,"女",""))</f>
        <v/>
      </c>
      <c r="C78" s="89" t="str">
        <f>IF(申込一覧!C97="","",申込一覧!C97)</f>
        <v/>
      </c>
      <c r="D78" s="89" t="str">
        <f>IF(申込一覧!D97="","",申込一覧!D97)</f>
        <v/>
      </c>
      <c r="E78" s="89" t="str">
        <f>IF(申込一覧!E97="","",申込一覧!E97)</f>
        <v/>
      </c>
      <c r="F78" s="142" t="str">
        <f>IF(申込一覧!F97="","",申込一覧!F97)</f>
        <v/>
      </c>
      <c r="G78" s="143" t="str">
        <f>IF(申込一覧!G97="","",申込一覧!G97)</f>
        <v/>
      </c>
      <c r="H78" s="141" t="str">
        <f>IFERROR(VLOOKUP(申込一覧!H97,申込一覧!$AV$5:$AW$26,2,FALSE),"")</f>
        <v/>
      </c>
      <c r="I78" s="89" t="str">
        <f>IFERROR(VLOOKUP(申込一覧!I97,申込一覧!$AV$5:$AW$26,2,FALSE),"")</f>
        <v/>
      </c>
      <c r="J78" s="89" t="str">
        <f>IFERROR(VLOOKUP(申込一覧!J97,申込一覧!$AV$5:$AW$26,2,FALSE),"")</f>
        <v/>
      </c>
      <c r="K78" s="142" t="str">
        <f>IFERROR(VLOOKUP(申込一覧!K97,申込一覧!$AV$5:$AW$26,2,FALSE),"")</f>
        <v/>
      </c>
      <c r="L78" s="144" t="str">
        <f>IFERROR(VLOOKUP(申込一覧!L97,申込一覧!$AV$27:$AW$50,2,FALSE),"")</f>
        <v/>
      </c>
    </row>
    <row r="79" spans="1:12" x14ac:dyDescent="0.2">
      <c r="A79" s="141">
        <v>76</v>
      </c>
      <c r="B79" s="89" t="str">
        <f>IF(申込一覧!B98=1,"男",IF(申込一覧!B98=2,"女",""))</f>
        <v/>
      </c>
      <c r="C79" s="89" t="str">
        <f>IF(申込一覧!C98="","",申込一覧!C98)</f>
        <v/>
      </c>
      <c r="D79" s="89" t="str">
        <f>IF(申込一覧!D98="","",申込一覧!D98)</f>
        <v/>
      </c>
      <c r="E79" s="89" t="str">
        <f>IF(申込一覧!E98="","",申込一覧!E98)</f>
        <v/>
      </c>
      <c r="F79" s="142" t="str">
        <f>IF(申込一覧!F98="","",申込一覧!F98)</f>
        <v/>
      </c>
      <c r="G79" s="143" t="str">
        <f>IF(申込一覧!G98="","",申込一覧!G98)</f>
        <v/>
      </c>
      <c r="H79" s="141" t="str">
        <f>IFERROR(VLOOKUP(申込一覧!H98,申込一覧!$AV$5:$AW$26,2,FALSE),"")</f>
        <v/>
      </c>
      <c r="I79" s="89" t="str">
        <f>IFERROR(VLOOKUP(申込一覧!I98,申込一覧!$AV$5:$AW$26,2,FALSE),"")</f>
        <v/>
      </c>
      <c r="J79" s="89" t="str">
        <f>IFERROR(VLOOKUP(申込一覧!J98,申込一覧!$AV$5:$AW$26,2,FALSE),"")</f>
        <v/>
      </c>
      <c r="K79" s="142" t="str">
        <f>IFERROR(VLOOKUP(申込一覧!K98,申込一覧!$AV$5:$AW$26,2,FALSE),"")</f>
        <v/>
      </c>
      <c r="L79" s="144" t="str">
        <f>IFERROR(VLOOKUP(申込一覧!L98,申込一覧!$AV$27:$AW$50,2,FALSE),"")</f>
        <v/>
      </c>
    </row>
    <row r="80" spans="1:12" x14ac:dyDescent="0.2">
      <c r="A80" s="141">
        <v>77</v>
      </c>
      <c r="B80" s="89" t="str">
        <f>IF(申込一覧!B99=1,"男",IF(申込一覧!B99=2,"女",""))</f>
        <v/>
      </c>
      <c r="C80" s="89" t="str">
        <f>IF(申込一覧!C99="","",申込一覧!C99)</f>
        <v/>
      </c>
      <c r="D80" s="89" t="str">
        <f>IF(申込一覧!D99="","",申込一覧!D99)</f>
        <v/>
      </c>
      <c r="E80" s="89" t="str">
        <f>IF(申込一覧!E99="","",申込一覧!E99)</f>
        <v/>
      </c>
      <c r="F80" s="142" t="str">
        <f>IF(申込一覧!F99="","",申込一覧!F99)</f>
        <v/>
      </c>
      <c r="G80" s="143" t="str">
        <f>IF(申込一覧!G99="","",申込一覧!G99)</f>
        <v/>
      </c>
      <c r="H80" s="141" t="str">
        <f>IFERROR(VLOOKUP(申込一覧!H99,申込一覧!$AV$5:$AW$26,2,FALSE),"")</f>
        <v/>
      </c>
      <c r="I80" s="89" t="str">
        <f>IFERROR(VLOOKUP(申込一覧!I99,申込一覧!$AV$5:$AW$26,2,FALSE),"")</f>
        <v/>
      </c>
      <c r="J80" s="89" t="str">
        <f>IFERROR(VLOOKUP(申込一覧!J99,申込一覧!$AV$5:$AW$26,2,FALSE),"")</f>
        <v/>
      </c>
      <c r="K80" s="142" t="str">
        <f>IFERROR(VLOOKUP(申込一覧!K99,申込一覧!$AV$5:$AW$26,2,FALSE),"")</f>
        <v/>
      </c>
      <c r="L80" s="144" t="str">
        <f>IFERROR(VLOOKUP(申込一覧!L99,申込一覧!$AV$27:$AW$50,2,FALSE),"")</f>
        <v/>
      </c>
    </row>
    <row r="81" spans="1:12" x14ac:dyDescent="0.2">
      <c r="A81" s="141">
        <v>78</v>
      </c>
      <c r="B81" s="89" t="str">
        <f>IF(申込一覧!B100=1,"男",IF(申込一覧!B100=2,"女",""))</f>
        <v/>
      </c>
      <c r="C81" s="89" t="str">
        <f>IF(申込一覧!C100="","",申込一覧!C100)</f>
        <v/>
      </c>
      <c r="D81" s="89" t="str">
        <f>IF(申込一覧!D100="","",申込一覧!D100)</f>
        <v/>
      </c>
      <c r="E81" s="89" t="str">
        <f>IF(申込一覧!E100="","",申込一覧!E100)</f>
        <v/>
      </c>
      <c r="F81" s="142" t="str">
        <f>IF(申込一覧!F100="","",申込一覧!F100)</f>
        <v/>
      </c>
      <c r="G81" s="143" t="str">
        <f>IF(申込一覧!G100="","",申込一覧!G100)</f>
        <v/>
      </c>
      <c r="H81" s="141" t="str">
        <f>IFERROR(VLOOKUP(申込一覧!H100,申込一覧!$AV$5:$AW$26,2,FALSE),"")</f>
        <v/>
      </c>
      <c r="I81" s="89" t="str">
        <f>IFERROR(VLOOKUP(申込一覧!I100,申込一覧!$AV$5:$AW$26,2,FALSE),"")</f>
        <v/>
      </c>
      <c r="J81" s="89" t="str">
        <f>IFERROR(VLOOKUP(申込一覧!J100,申込一覧!$AV$5:$AW$26,2,FALSE),"")</f>
        <v/>
      </c>
      <c r="K81" s="142" t="str">
        <f>IFERROR(VLOOKUP(申込一覧!K100,申込一覧!$AV$5:$AW$26,2,FALSE),"")</f>
        <v/>
      </c>
      <c r="L81" s="144" t="str">
        <f>IFERROR(VLOOKUP(申込一覧!L100,申込一覧!$AV$27:$AW$50,2,FALSE),"")</f>
        <v/>
      </c>
    </row>
    <row r="82" spans="1:12" x14ac:dyDescent="0.2">
      <c r="A82" s="141">
        <v>79</v>
      </c>
      <c r="B82" s="89" t="str">
        <f>IF(申込一覧!B101=1,"男",IF(申込一覧!B101=2,"女",""))</f>
        <v/>
      </c>
      <c r="C82" s="89" t="str">
        <f>IF(申込一覧!C101="","",申込一覧!C101)</f>
        <v/>
      </c>
      <c r="D82" s="89" t="str">
        <f>IF(申込一覧!D101="","",申込一覧!D101)</f>
        <v/>
      </c>
      <c r="E82" s="89" t="str">
        <f>IF(申込一覧!E101="","",申込一覧!E101)</f>
        <v/>
      </c>
      <c r="F82" s="142" t="str">
        <f>IF(申込一覧!F101="","",申込一覧!F101)</f>
        <v/>
      </c>
      <c r="G82" s="143" t="str">
        <f>IF(申込一覧!G101="","",申込一覧!G101)</f>
        <v/>
      </c>
      <c r="H82" s="141" t="str">
        <f>IFERROR(VLOOKUP(申込一覧!H101,申込一覧!$AV$5:$AW$26,2,FALSE),"")</f>
        <v/>
      </c>
      <c r="I82" s="89" t="str">
        <f>IFERROR(VLOOKUP(申込一覧!I101,申込一覧!$AV$5:$AW$26,2,FALSE),"")</f>
        <v/>
      </c>
      <c r="J82" s="89" t="str">
        <f>IFERROR(VLOOKUP(申込一覧!J101,申込一覧!$AV$5:$AW$26,2,FALSE),"")</f>
        <v/>
      </c>
      <c r="K82" s="142" t="str">
        <f>IFERROR(VLOOKUP(申込一覧!K101,申込一覧!$AV$5:$AW$26,2,FALSE),"")</f>
        <v/>
      </c>
      <c r="L82" s="144" t="str">
        <f>IFERROR(VLOOKUP(申込一覧!L101,申込一覧!$AV$27:$AW$50,2,FALSE),"")</f>
        <v/>
      </c>
    </row>
    <row r="83" spans="1:12" x14ac:dyDescent="0.2">
      <c r="A83" s="141">
        <v>80</v>
      </c>
      <c r="B83" s="89" t="str">
        <f>IF(申込一覧!B102=1,"男",IF(申込一覧!B102=2,"女",""))</f>
        <v/>
      </c>
      <c r="C83" s="89" t="str">
        <f>IF(申込一覧!C102="","",申込一覧!C102)</f>
        <v/>
      </c>
      <c r="D83" s="89" t="str">
        <f>IF(申込一覧!D102="","",申込一覧!D102)</f>
        <v/>
      </c>
      <c r="E83" s="89" t="str">
        <f>IF(申込一覧!E102="","",申込一覧!E102)</f>
        <v/>
      </c>
      <c r="F83" s="142" t="str">
        <f>IF(申込一覧!F102="","",申込一覧!F102)</f>
        <v/>
      </c>
      <c r="G83" s="143" t="str">
        <f>IF(申込一覧!G102="","",申込一覧!G102)</f>
        <v/>
      </c>
      <c r="H83" s="141" t="str">
        <f>IFERROR(VLOOKUP(申込一覧!H102,申込一覧!$AV$5:$AW$26,2,FALSE),"")</f>
        <v/>
      </c>
      <c r="I83" s="89" t="str">
        <f>IFERROR(VLOOKUP(申込一覧!I102,申込一覧!$AV$5:$AW$26,2,FALSE),"")</f>
        <v/>
      </c>
      <c r="J83" s="89" t="str">
        <f>IFERROR(VLOOKUP(申込一覧!J102,申込一覧!$AV$5:$AW$26,2,FALSE),"")</f>
        <v/>
      </c>
      <c r="K83" s="142" t="str">
        <f>IFERROR(VLOOKUP(申込一覧!K102,申込一覧!$AV$5:$AW$26,2,FALSE),"")</f>
        <v/>
      </c>
      <c r="L83" s="144" t="str">
        <f>IFERROR(VLOOKUP(申込一覧!L102,申込一覧!$AV$27:$AW$50,2,FALSE),"")</f>
        <v/>
      </c>
    </row>
    <row r="84" spans="1:12" x14ac:dyDescent="0.2">
      <c r="A84" s="141">
        <v>81</v>
      </c>
      <c r="B84" s="89" t="str">
        <f>IF(申込一覧!B103=1,"男",IF(申込一覧!B103=2,"女",""))</f>
        <v/>
      </c>
      <c r="C84" s="89" t="str">
        <f>IF(申込一覧!C103="","",申込一覧!C103)</f>
        <v/>
      </c>
      <c r="D84" s="89" t="str">
        <f>IF(申込一覧!D103="","",申込一覧!D103)</f>
        <v/>
      </c>
      <c r="E84" s="89" t="str">
        <f>IF(申込一覧!E103="","",申込一覧!E103)</f>
        <v/>
      </c>
      <c r="F84" s="142" t="str">
        <f>IF(申込一覧!F103="","",申込一覧!F103)</f>
        <v/>
      </c>
      <c r="G84" s="143" t="str">
        <f>IF(申込一覧!G103="","",申込一覧!G103)</f>
        <v/>
      </c>
      <c r="H84" s="141" t="str">
        <f>IFERROR(VLOOKUP(申込一覧!H103,申込一覧!$AV$5:$AW$26,2,FALSE),"")</f>
        <v/>
      </c>
      <c r="I84" s="89" t="str">
        <f>IFERROR(VLOOKUP(申込一覧!I103,申込一覧!$AV$5:$AW$26,2,FALSE),"")</f>
        <v/>
      </c>
      <c r="J84" s="89" t="str">
        <f>IFERROR(VLOOKUP(申込一覧!J103,申込一覧!$AV$5:$AW$26,2,FALSE),"")</f>
        <v/>
      </c>
      <c r="K84" s="142" t="str">
        <f>IFERROR(VLOOKUP(申込一覧!K103,申込一覧!$AV$5:$AW$26,2,FALSE),"")</f>
        <v/>
      </c>
      <c r="L84" s="144" t="str">
        <f>IFERROR(VLOOKUP(申込一覧!L103,申込一覧!$AV$27:$AW$50,2,FALSE),"")</f>
        <v/>
      </c>
    </row>
    <row r="85" spans="1:12" x14ac:dyDescent="0.2">
      <c r="A85" s="141">
        <v>82</v>
      </c>
      <c r="B85" s="89" t="str">
        <f>IF(申込一覧!B104=1,"男",IF(申込一覧!B104=2,"女",""))</f>
        <v/>
      </c>
      <c r="C85" s="89" t="str">
        <f>IF(申込一覧!C104="","",申込一覧!C104)</f>
        <v/>
      </c>
      <c r="D85" s="89" t="str">
        <f>IF(申込一覧!D104="","",申込一覧!D104)</f>
        <v/>
      </c>
      <c r="E85" s="89" t="str">
        <f>IF(申込一覧!E104="","",申込一覧!E104)</f>
        <v/>
      </c>
      <c r="F85" s="142" t="str">
        <f>IF(申込一覧!F104="","",申込一覧!F104)</f>
        <v/>
      </c>
      <c r="G85" s="143" t="str">
        <f>IF(申込一覧!G104="","",申込一覧!G104)</f>
        <v/>
      </c>
      <c r="H85" s="141" t="str">
        <f>IFERROR(VLOOKUP(申込一覧!H104,申込一覧!$AV$5:$AW$26,2,FALSE),"")</f>
        <v/>
      </c>
      <c r="I85" s="89" t="str">
        <f>IFERROR(VLOOKUP(申込一覧!I104,申込一覧!$AV$5:$AW$26,2,FALSE),"")</f>
        <v/>
      </c>
      <c r="J85" s="89" t="str">
        <f>IFERROR(VLOOKUP(申込一覧!J104,申込一覧!$AV$5:$AW$26,2,FALSE),"")</f>
        <v/>
      </c>
      <c r="K85" s="142" t="str">
        <f>IFERROR(VLOOKUP(申込一覧!K104,申込一覧!$AV$5:$AW$26,2,FALSE),"")</f>
        <v/>
      </c>
      <c r="L85" s="144" t="str">
        <f>IFERROR(VLOOKUP(申込一覧!L104,申込一覧!$AV$27:$AW$50,2,FALSE),"")</f>
        <v/>
      </c>
    </row>
    <row r="86" spans="1:12" x14ac:dyDescent="0.2">
      <c r="A86" s="141">
        <v>83</v>
      </c>
      <c r="B86" s="89" t="str">
        <f>IF(申込一覧!B105=1,"男",IF(申込一覧!B105=2,"女",""))</f>
        <v/>
      </c>
      <c r="C86" s="89" t="str">
        <f>IF(申込一覧!C105="","",申込一覧!C105)</f>
        <v/>
      </c>
      <c r="D86" s="89" t="str">
        <f>IF(申込一覧!D105="","",申込一覧!D105)</f>
        <v/>
      </c>
      <c r="E86" s="89" t="str">
        <f>IF(申込一覧!E105="","",申込一覧!E105)</f>
        <v/>
      </c>
      <c r="F86" s="142" t="str">
        <f>IF(申込一覧!F105="","",申込一覧!F105)</f>
        <v/>
      </c>
      <c r="G86" s="143" t="str">
        <f>IF(申込一覧!G105="","",申込一覧!G105)</f>
        <v/>
      </c>
      <c r="H86" s="141" t="str">
        <f>IFERROR(VLOOKUP(申込一覧!H105,申込一覧!$AV$5:$AW$26,2,FALSE),"")</f>
        <v/>
      </c>
      <c r="I86" s="89" t="str">
        <f>IFERROR(VLOOKUP(申込一覧!I105,申込一覧!$AV$5:$AW$26,2,FALSE),"")</f>
        <v/>
      </c>
      <c r="J86" s="89" t="str">
        <f>IFERROR(VLOOKUP(申込一覧!J105,申込一覧!$AV$5:$AW$26,2,FALSE),"")</f>
        <v/>
      </c>
      <c r="K86" s="142" t="str">
        <f>IFERROR(VLOOKUP(申込一覧!K105,申込一覧!$AV$5:$AW$26,2,FALSE),"")</f>
        <v/>
      </c>
      <c r="L86" s="144" t="str">
        <f>IFERROR(VLOOKUP(申込一覧!L105,申込一覧!$AV$27:$AW$50,2,FALSE),"")</f>
        <v/>
      </c>
    </row>
    <row r="87" spans="1:12" x14ac:dyDescent="0.2">
      <c r="A87" s="141">
        <v>84</v>
      </c>
      <c r="B87" s="89" t="str">
        <f>IF(申込一覧!B106=1,"男",IF(申込一覧!B106=2,"女",""))</f>
        <v/>
      </c>
      <c r="C87" s="89" t="str">
        <f>IF(申込一覧!C106="","",申込一覧!C106)</f>
        <v/>
      </c>
      <c r="D87" s="89" t="str">
        <f>IF(申込一覧!D106="","",申込一覧!D106)</f>
        <v/>
      </c>
      <c r="E87" s="89" t="str">
        <f>IF(申込一覧!E106="","",申込一覧!E106)</f>
        <v/>
      </c>
      <c r="F87" s="142" t="str">
        <f>IF(申込一覧!F106="","",申込一覧!F106)</f>
        <v/>
      </c>
      <c r="G87" s="143" t="str">
        <f>IF(申込一覧!G106="","",申込一覧!G106)</f>
        <v/>
      </c>
      <c r="H87" s="141" t="str">
        <f>IFERROR(VLOOKUP(申込一覧!H106,申込一覧!$AV$5:$AW$26,2,FALSE),"")</f>
        <v/>
      </c>
      <c r="I87" s="89" t="str">
        <f>IFERROR(VLOOKUP(申込一覧!I106,申込一覧!$AV$5:$AW$26,2,FALSE),"")</f>
        <v/>
      </c>
      <c r="J87" s="89" t="str">
        <f>IFERROR(VLOOKUP(申込一覧!J106,申込一覧!$AV$5:$AW$26,2,FALSE),"")</f>
        <v/>
      </c>
      <c r="K87" s="142" t="str">
        <f>IFERROR(VLOOKUP(申込一覧!K106,申込一覧!$AV$5:$AW$26,2,FALSE),"")</f>
        <v/>
      </c>
      <c r="L87" s="144" t="str">
        <f>IFERROR(VLOOKUP(申込一覧!L106,申込一覧!$AV$27:$AW$50,2,FALSE),"")</f>
        <v/>
      </c>
    </row>
    <row r="88" spans="1:12" x14ac:dyDescent="0.2">
      <c r="A88" s="141">
        <v>85</v>
      </c>
      <c r="B88" s="89" t="str">
        <f>IF(申込一覧!B107=1,"男",IF(申込一覧!B107=2,"女",""))</f>
        <v/>
      </c>
      <c r="C88" s="89" t="str">
        <f>IF(申込一覧!C107="","",申込一覧!C107)</f>
        <v/>
      </c>
      <c r="D88" s="89" t="str">
        <f>IF(申込一覧!D107="","",申込一覧!D107)</f>
        <v/>
      </c>
      <c r="E88" s="89" t="str">
        <f>IF(申込一覧!E107="","",申込一覧!E107)</f>
        <v/>
      </c>
      <c r="F88" s="142" t="str">
        <f>IF(申込一覧!F107="","",申込一覧!F107)</f>
        <v/>
      </c>
      <c r="G88" s="143" t="str">
        <f>IF(申込一覧!G107="","",申込一覧!G107)</f>
        <v/>
      </c>
      <c r="H88" s="141" t="str">
        <f>IFERROR(VLOOKUP(申込一覧!H107,申込一覧!$AV$5:$AW$26,2,FALSE),"")</f>
        <v/>
      </c>
      <c r="I88" s="89" t="str">
        <f>IFERROR(VLOOKUP(申込一覧!I107,申込一覧!$AV$5:$AW$26,2,FALSE),"")</f>
        <v/>
      </c>
      <c r="J88" s="89" t="str">
        <f>IFERROR(VLOOKUP(申込一覧!J107,申込一覧!$AV$5:$AW$26,2,FALSE),"")</f>
        <v/>
      </c>
      <c r="K88" s="142" t="str">
        <f>IFERROR(VLOOKUP(申込一覧!K107,申込一覧!$AV$5:$AW$26,2,FALSE),"")</f>
        <v/>
      </c>
      <c r="L88" s="144" t="str">
        <f>IFERROR(VLOOKUP(申込一覧!L107,申込一覧!$AV$27:$AW$50,2,FALSE),"")</f>
        <v/>
      </c>
    </row>
    <row r="89" spans="1:12" x14ac:dyDescent="0.2">
      <c r="A89" s="141">
        <v>86</v>
      </c>
      <c r="B89" s="89" t="str">
        <f>IF(申込一覧!B108=1,"男",IF(申込一覧!B108=2,"女",""))</f>
        <v/>
      </c>
      <c r="C89" s="89" t="str">
        <f>IF(申込一覧!C108="","",申込一覧!C108)</f>
        <v/>
      </c>
      <c r="D89" s="89" t="str">
        <f>IF(申込一覧!D108="","",申込一覧!D108)</f>
        <v/>
      </c>
      <c r="E89" s="89" t="str">
        <f>IF(申込一覧!E108="","",申込一覧!E108)</f>
        <v/>
      </c>
      <c r="F89" s="142" t="str">
        <f>IF(申込一覧!F108="","",申込一覧!F108)</f>
        <v/>
      </c>
      <c r="G89" s="143" t="str">
        <f>IF(申込一覧!G108="","",申込一覧!G108)</f>
        <v/>
      </c>
      <c r="H89" s="141" t="str">
        <f>IFERROR(VLOOKUP(申込一覧!H108,申込一覧!$AV$5:$AW$26,2,FALSE),"")</f>
        <v/>
      </c>
      <c r="I89" s="89" t="str">
        <f>IFERROR(VLOOKUP(申込一覧!I108,申込一覧!$AV$5:$AW$26,2,FALSE),"")</f>
        <v/>
      </c>
      <c r="J89" s="89" t="str">
        <f>IFERROR(VLOOKUP(申込一覧!J108,申込一覧!$AV$5:$AW$26,2,FALSE),"")</f>
        <v/>
      </c>
      <c r="K89" s="142" t="str">
        <f>IFERROR(VLOOKUP(申込一覧!K108,申込一覧!$AV$5:$AW$26,2,FALSE),"")</f>
        <v/>
      </c>
      <c r="L89" s="144" t="str">
        <f>IFERROR(VLOOKUP(申込一覧!L108,申込一覧!$AV$27:$AW$50,2,FALSE),"")</f>
        <v/>
      </c>
    </row>
    <row r="90" spans="1:12" x14ac:dyDescent="0.2">
      <c r="A90" s="141">
        <v>87</v>
      </c>
      <c r="B90" s="89" t="str">
        <f>IF(申込一覧!B109=1,"男",IF(申込一覧!B109=2,"女",""))</f>
        <v/>
      </c>
      <c r="C90" s="89" t="str">
        <f>IF(申込一覧!C109="","",申込一覧!C109)</f>
        <v/>
      </c>
      <c r="D90" s="89" t="str">
        <f>IF(申込一覧!D109="","",申込一覧!D109)</f>
        <v/>
      </c>
      <c r="E90" s="89" t="str">
        <f>IF(申込一覧!E109="","",申込一覧!E109)</f>
        <v/>
      </c>
      <c r="F90" s="142" t="str">
        <f>IF(申込一覧!F109="","",申込一覧!F109)</f>
        <v/>
      </c>
      <c r="G90" s="143" t="str">
        <f>IF(申込一覧!G109="","",申込一覧!G109)</f>
        <v/>
      </c>
      <c r="H90" s="141" t="str">
        <f>IFERROR(VLOOKUP(申込一覧!H109,申込一覧!$AV$5:$AW$26,2,FALSE),"")</f>
        <v/>
      </c>
      <c r="I90" s="89" t="str">
        <f>IFERROR(VLOOKUP(申込一覧!I109,申込一覧!$AV$5:$AW$26,2,FALSE),"")</f>
        <v/>
      </c>
      <c r="J90" s="89" t="str">
        <f>IFERROR(VLOOKUP(申込一覧!J109,申込一覧!$AV$5:$AW$26,2,FALSE),"")</f>
        <v/>
      </c>
      <c r="K90" s="142" t="str">
        <f>IFERROR(VLOOKUP(申込一覧!K109,申込一覧!$AV$5:$AW$26,2,FALSE),"")</f>
        <v/>
      </c>
      <c r="L90" s="144" t="str">
        <f>IFERROR(VLOOKUP(申込一覧!L109,申込一覧!$AV$27:$AW$50,2,FALSE),"")</f>
        <v/>
      </c>
    </row>
    <row r="91" spans="1:12" x14ac:dyDescent="0.2">
      <c r="A91" s="141">
        <v>88</v>
      </c>
      <c r="B91" s="89" t="str">
        <f>IF(申込一覧!B110=1,"男",IF(申込一覧!B110=2,"女",""))</f>
        <v/>
      </c>
      <c r="C91" s="89" t="str">
        <f>IF(申込一覧!C110="","",申込一覧!C110)</f>
        <v/>
      </c>
      <c r="D91" s="89" t="str">
        <f>IF(申込一覧!D110="","",申込一覧!D110)</f>
        <v/>
      </c>
      <c r="E91" s="89" t="str">
        <f>IF(申込一覧!E110="","",申込一覧!E110)</f>
        <v/>
      </c>
      <c r="F91" s="142" t="str">
        <f>IF(申込一覧!F110="","",申込一覧!F110)</f>
        <v/>
      </c>
      <c r="G91" s="143" t="str">
        <f>IF(申込一覧!G110="","",申込一覧!G110)</f>
        <v/>
      </c>
      <c r="H91" s="141" t="str">
        <f>IFERROR(VLOOKUP(申込一覧!H110,申込一覧!$AV$5:$AW$26,2,FALSE),"")</f>
        <v/>
      </c>
      <c r="I91" s="89" t="str">
        <f>IFERROR(VLOOKUP(申込一覧!I110,申込一覧!$AV$5:$AW$26,2,FALSE),"")</f>
        <v/>
      </c>
      <c r="J91" s="89" t="str">
        <f>IFERROR(VLOOKUP(申込一覧!J110,申込一覧!$AV$5:$AW$26,2,FALSE),"")</f>
        <v/>
      </c>
      <c r="K91" s="142" t="str">
        <f>IFERROR(VLOOKUP(申込一覧!K110,申込一覧!$AV$5:$AW$26,2,FALSE),"")</f>
        <v/>
      </c>
      <c r="L91" s="144" t="str">
        <f>IFERROR(VLOOKUP(申込一覧!L110,申込一覧!$AV$27:$AW$50,2,FALSE),"")</f>
        <v/>
      </c>
    </row>
    <row r="92" spans="1:12" x14ac:dyDescent="0.2">
      <c r="A92" s="141">
        <v>89</v>
      </c>
      <c r="B92" s="89" t="str">
        <f>IF(申込一覧!B111=1,"男",IF(申込一覧!B111=2,"女",""))</f>
        <v/>
      </c>
      <c r="C92" s="89" t="str">
        <f>IF(申込一覧!C111="","",申込一覧!C111)</f>
        <v/>
      </c>
      <c r="D92" s="89" t="str">
        <f>IF(申込一覧!D111="","",申込一覧!D111)</f>
        <v/>
      </c>
      <c r="E92" s="89" t="str">
        <f>IF(申込一覧!E111="","",申込一覧!E111)</f>
        <v/>
      </c>
      <c r="F92" s="142" t="str">
        <f>IF(申込一覧!F111="","",申込一覧!F111)</f>
        <v/>
      </c>
      <c r="G92" s="143" t="str">
        <f>IF(申込一覧!G111="","",申込一覧!G111)</f>
        <v/>
      </c>
      <c r="H92" s="141" t="str">
        <f>IFERROR(VLOOKUP(申込一覧!H111,申込一覧!$AV$5:$AW$26,2,FALSE),"")</f>
        <v/>
      </c>
      <c r="I92" s="89" t="str">
        <f>IFERROR(VLOOKUP(申込一覧!I111,申込一覧!$AV$5:$AW$26,2,FALSE),"")</f>
        <v/>
      </c>
      <c r="J92" s="89" t="str">
        <f>IFERROR(VLOOKUP(申込一覧!J111,申込一覧!$AV$5:$AW$26,2,FALSE),"")</f>
        <v/>
      </c>
      <c r="K92" s="142" t="str">
        <f>IFERROR(VLOOKUP(申込一覧!K111,申込一覧!$AV$5:$AW$26,2,FALSE),"")</f>
        <v/>
      </c>
      <c r="L92" s="144" t="str">
        <f>IFERROR(VLOOKUP(申込一覧!L111,申込一覧!$AV$27:$AW$50,2,FALSE),"")</f>
        <v/>
      </c>
    </row>
    <row r="93" spans="1:12" x14ac:dyDescent="0.2">
      <c r="A93" s="141">
        <v>90</v>
      </c>
      <c r="B93" s="89" t="str">
        <f>IF(申込一覧!B112=1,"男",IF(申込一覧!B112=2,"女",""))</f>
        <v/>
      </c>
      <c r="C93" s="89" t="str">
        <f>IF(申込一覧!C112="","",申込一覧!C112)</f>
        <v/>
      </c>
      <c r="D93" s="89" t="str">
        <f>IF(申込一覧!D112="","",申込一覧!D112)</f>
        <v/>
      </c>
      <c r="E93" s="89" t="str">
        <f>IF(申込一覧!E112="","",申込一覧!E112)</f>
        <v/>
      </c>
      <c r="F93" s="142" t="str">
        <f>IF(申込一覧!F112="","",申込一覧!F112)</f>
        <v/>
      </c>
      <c r="G93" s="143" t="str">
        <f>IF(申込一覧!G112="","",申込一覧!G112)</f>
        <v/>
      </c>
      <c r="H93" s="141" t="str">
        <f>IFERROR(VLOOKUP(申込一覧!H112,申込一覧!$AV$5:$AW$26,2,FALSE),"")</f>
        <v/>
      </c>
      <c r="I93" s="89" t="str">
        <f>IFERROR(VLOOKUP(申込一覧!I112,申込一覧!$AV$5:$AW$26,2,FALSE),"")</f>
        <v/>
      </c>
      <c r="J93" s="89" t="str">
        <f>IFERROR(VLOOKUP(申込一覧!J112,申込一覧!$AV$5:$AW$26,2,FALSE),"")</f>
        <v/>
      </c>
      <c r="K93" s="142" t="str">
        <f>IFERROR(VLOOKUP(申込一覧!K112,申込一覧!$AV$5:$AW$26,2,FALSE),"")</f>
        <v/>
      </c>
      <c r="L93" s="144" t="str">
        <f>IFERROR(VLOOKUP(申込一覧!L112,申込一覧!$AV$27:$AW$50,2,FALSE),"")</f>
        <v/>
      </c>
    </row>
    <row r="94" spans="1:12" x14ac:dyDescent="0.2">
      <c r="A94" s="141">
        <v>91</v>
      </c>
      <c r="B94" s="89" t="str">
        <f>IF(申込一覧!B113=1,"男",IF(申込一覧!B113=2,"女",""))</f>
        <v/>
      </c>
      <c r="C94" s="89" t="str">
        <f>IF(申込一覧!C113="","",申込一覧!C113)</f>
        <v/>
      </c>
      <c r="D94" s="89" t="str">
        <f>IF(申込一覧!D113="","",申込一覧!D113)</f>
        <v/>
      </c>
      <c r="E94" s="89" t="str">
        <f>IF(申込一覧!E113="","",申込一覧!E113)</f>
        <v/>
      </c>
      <c r="F94" s="142" t="str">
        <f>IF(申込一覧!F113="","",申込一覧!F113)</f>
        <v/>
      </c>
      <c r="G94" s="143" t="str">
        <f>IF(申込一覧!G113="","",申込一覧!G113)</f>
        <v/>
      </c>
      <c r="H94" s="141" t="str">
        <f>IFERROR(VLOOKUP(申込一覧!H113,申込一覧!$AV$5:$AW$26,2,FALSE),"")</f>
        <v/>
      </c>
      <c r="I94" s="89" t="str">
        <f>IFERROR(VLOOKUP(申込一覧!I113,申込一覧!$AV$5:$AW$26,2,FALSE),"")</f>
        <v/>
      </c>
      <c r="J94" s="89" t="str">
        <f>IFERROR(VLOOKUP(申込一覧!J113,申込一覧!$AV$5:$AW$26,2,FALSE),"")</f>
        <v/>
      </c>
      <c r="K94" s="142" t="str">
        <f>IFERROR(VLOOKUP(申込一覧!K113,申込一覧!$AV$5:$AW$26,2,FALSE),"")</f>
        <v/>
      </c>
      <c r="L94" s="144" t="str">
        <f>IFERROR(VLOOKUP(申込一覧!L113,申込一覧!$AV$27:$AW$50,2,FALSE),"")</f>
        <v/>
      </c>
    </row>
    <row r="95" spans="1:12" x14ac:dyDescent="0.2">
      <c r="A95" s="141">
        <v>92</v>
      </c>
      <c r="B95" s="89" t="str">
        <f>IF(申込一覧!B114=1,"男",IF(申込一覧!B114=2,"女",""))</f>
        <v/>
      </c>
      <c r="C95" s="89" t="str">
        <f>IF(申込一覧!C114="","",申込一覧!C114)</f>
        <v/>
      </c>
      <c r="D95" s="89" t="str">
        <f>IF(申込一覧!D114="","",申込一覧!D114)</f>
        <v/>
      </c>
      <c r="E95" s="89" t="str">
        <f>IF(申込一覧!E114="","",申込一覧!E114)</f>
        <v/>
      </c>
      <c r="F95" s="142" t="str">
        <f>IF(申込一覧!F114="","",申込一覧!F114)</f>
        <v/>
      </c>
      <c r="G95" s="143" t="str">
        <f>IF(申込一覧!G114="","",申込一覧!G114)</f>
        <v/>
      </c>
      <c r="H95" s="141" t="str">
        <f>IFERROR(VLOOKUP(申込一覧!H114,申込一覧!$AV$5:$AW$26,2,FALSE),"")</f>
        <v/>
      </c>
      <c r="I95" s="89" t="str">
        <f>IFERROR(VLOOKUP(申込一覧!I114,申込一覧!$AV$5:$AW$26,2,FALSE),"")</f>
        <v/>
      </c>
      <c r="J95" s="89" t="str">
        <f>IFERROR(VLOOKUP(申込一覧!J114,申込一覧!$AV$5:$AW$26,2,FALSE),"")</f>
        <v/>
      </c>
      <c r="K95" s="142" t="str">
        <f>IFERROR(VLOOKUP(申込一覧!K114,申込一覧!$AV$5:$AW$26,2,FALSE),"")</f>
        <v/>
      </c>
      <c r="L95" s="144" t="str">
        <f>IFERROR(VLOOKUP(申込一覧!L114,申込一覧!$AV$27:$AW$50,2,FALSE),"")</f>
        <v/>
      </c>
    </row>
    <row r="96" spans="1:12" x14ac:dyDescent="0.2">
      <c r="A96" s="141">
        <v>93</v>
      </c>
      <c r="B96" s="89" t="str">
        <f>IF(申込一覧!B115=1,"男",IF(申込一覧!B115=2,"女",""))</f>
        <v/>
      </c>
      <c r="C96" s="89" t="str">
        <f>IF(申込一覧!C115="","",申込一覧!C115)</f>
        <v/>
      </c>
      <c r="D96" s="89" t="str">
        <f>IF(申込一覧!D115="","",申込一覧!D115)</f>
        <v/>
      </c>
      <c r="E96" s="89" t="str">
        <f>IF(申込一覧!E115="","",申込一覧!E115)</f>
        <v/>
      </c>
      <c r="F96" s="142" t="str">
        <f>IF(申込一覧!F115="","",申込一覧!F115)</f>
        <v/>
      </c>
      <c r="G96" s="143" t="str">
        <f>IF(申込一覧!G115="","",申込一覧!G115)</f>
        <v/>
      </c>
      <c r="H96" s="141" t="str">
        <f>IFERROR(VLOOKUP(申込一覧!H115,申込一覧!$AV$5:$AW$26,2,FALSE),"")</f>
        <v/>
      </c>
      <c r="I96" s="89" t="str">
        <f>IFERROR(VLOOKUP(申込一覧!I115,申込一覧!$AV$5:$AW$26,2,FALSE),"")</f>
        <v/>
      </c>
      <c r="J96" s="89" t="str">
        <f>IFERROR(VLOOKUP(申込一覧!J115,申込一覧!$AV$5:$AW$26,2,FALSE),"")</f>
        <v/>
      </c>
      <c r="K96" s="142" t="str">
        <f>IFERROR(VLOOKUP(申込一覧!K115,申込一覧!$AV$5:$AW$26,2,FALSE),"")</f>
        <v/>
      </c>
      <c r="L96" s="144" t="str">
        <f>IFERROR(VLOOKUP(申込一覧!L115,申込一覧!$AV$27:$AW$50,2,FALSE),"")</f>
        <v/>
      </c>
    </row>
    <row r="97" spans="1:12" x14ac:dyDescent="0.2">
      <c r="A97" s="141">
        <v>94</v>
      </c>
      <c r="B97" s="89" t="str">
        <f>IF(申込一覧!B116=1,"男",IF(申込一覧!B116=2,"女",""))</f>
        <v/>
      </c>
      <c r="C97" s="89" t="str">
        <f>IF(申込一覧!C116="","",申込一覧!C116)</f>
        <v/>
      </c>
      <c r="D97" s="89" t="str">
        <f>IF(申込一覧!D116="","",申込一覧!D116)</f>
        <v/>
      </c>
      <c r="E97" s="89" t="str">
        <f>IF(申込一覧!E116="","",申込一覧!E116)</f>
        <v/>
      </c>
      <c r="F97" s="142" t="str">
        <f>IF(申込一覧!F116="","",申込一覧!F116)</f>
        <v/>
      </c>
      <c r="G97" s="143" t="str">
        <f>IF(申込一覧!G116="","",申込一覧!G116)</f>
        <v/>
      </c>
      <c r="H97" s="141" t="str">
        <f>IFERROR(VLOOKUP(申込一覧!H116,申込一覧!$AV$5:$AW$26,2,FALSE),"")</f>
        <v/>
      </c>
      <c r="I97" s="89" t="str">
        <f>IFERROR(VLOOKUP(申込一覧!I116,申込一覧!$AV$5:$AW$26,2,FALSE),"")</f>
        <v/>
      </c>
      <c r="J97" s="89" t="str">
        <f>IFERROR(VLOOKUP(申込一覧!J116,申込一覧!$AV$5:$AW$26,2,FALSE),"")</f>
        <v/>
      </c>
      <c r="K97" s="142" t="str">
        <f>IFERROR(VLOOKUP(申込一覧!K116,申込一覧!$AV$5:$AW$26,2,FALSE),"")</f>
        <v/>
      </c>
      <c r="L97" s="144" t="str">
        <f>IFERROR(VLOOKUP(申込一覧!L116,申込一覧!$AV$27:$AW$50,2,FALSE),"")</f>
        <v/>
      </c>
    </row>
    <row r="98" spans="1:12" x14ac:dyDescent="0.2">
      <c r="A98" s="141">
        <v>95</v>
      </c>
      <c r="B98" s="89" t="str">
        <f>IF(申込一覧!B117=1,"男",IF(申込一覧!B117=2,"女",""))</f>
        <v/>
      </c>
      <c r="C98" s="89" t="str">
        <f>IF(申込一覧!C117="","",申込一覧!C117)</f>
        <v/>
      </c>
      <c r="D98" s="89" t="str">
        <f>IF(申込一覧!D117="","",申込一覧!D117)</f>
        <v/>
      </c>
      <c r="E98" s="89" t="str">
        <f>IF(申込一覧!E117="","",申込一覧!E117)</f>
        <v/>
      </c>
      <c r="F98" s="142" t="str">
        <f>IF(申込一覧!F117="","",申込一覧!F117)</f>
        <v/>
      </c>
      <c r="G98" s="143" t="str">
        <f>IF(申込一覧!G117="","",申込一覧!G117)</f>
        <v/>
      </c>
      <c r="H98" s="141" t="str">
        <f>IFERROR(VLOOKUP(申込一覧!H117,申込一覧!$AV$5:$AW$26,2,FALSE),"")</f>
        <v/>
      </c>
      <c r="I98" s="89" t="str">
        <f>IFERROR(VLOOKUP(申込一覧!I117,申込一覧!$AV$5:$AW$26,2,FALSE),"")</f>
        <v/>
      </c>
      <c r="J98" s="89" t="str">
        <f>IFERROR(VLOOKUP(申込一覧!J117,申込一覧!$AV$5:$AW$26,2,FALSE),"")</f>
        <v/>
      </c>
      <c r="K98" s="142" t="str">
        <f>IFERROR(VLOOKUP(申込一覧!K117,申込一覧!$AV$5:$AW$26,2,FALSE),"")</f>
        <v/>
      </c>
      <c r="L98" s="144" t="str">
        <f>IFERROR(VLOOKUP(申込一覧!L117,申込一覧!$AV$27:$AW$50,2,FALSE),"")</f>
        <v/>
      </c>
    </row>
    <row r="99" spans="1:12" x14ac:dyDescent="0.2">
      <c r="A99" s="141">
        <v>96</v>
      </c>
      <c r="B99" s="89" t="str">
        <f>IF(申込一覧!B118=1,"男",IF(申込一覧!B118=2,"女",""))</f>
        <v/>
      </c>
      <c r="C99" s="89" t="str">
        <f>IF(申込一覧!C118="","",申込一覧!C118)</f>
        <v/>
      </c>
      <c r="D99" s="89" t="str">
        <f>IF(申込一覧!D118="","",申込一覧!D118)</f>
        <v/>
      </c>
      <c r="E99" s="89" t="str">
        <f>IF(申込一覧!E118="","",申込一覧!E118)</f>
        <v/>
      </c>
      <c r="F99" s="142" t="str">
        <f>IF(申込一覧!F118="","",申込一覧!F118)</f>
        <v/>
      </c>
      <c r="G99" s="143" t="str">
        <f>IF(申込一覧!G118="","",申込一覧!G118)</f>
        <v/>
      </c>
      <c r="H99" s="141" t="str">
        <f>IFERROR(VLOOKUP(申込一覧!H118,申込一覧!$AV$5:$AW$26,2,FALSE),"")</f>
        <v/>
      </c>
      <c r="I99" s="89" t="str">
        <f>IFERROR(VLOOKUP(申込一覧!I118,申込一覧!$AV$5:$AW$26,2,FALSE),"")</f>
        <v/>
      </c>
      <c r="J99" s="89" t="str">
        <f>IFERROR(VLOOKUP(申込一覧!J118,申込一覧!$AV$5:$AW$26,2,FALSE),"")</f>
        <v/>
      </c>
      <c r="K99" s="142" t="str">
        <f>IFERROR(VLOOKUP(申込一覧!K118,申込一覧!$AV$5:$AW$26,2,FALSE),"")</f>
        <v/>
      </c>
      <c r="L99" s="144" t="str">
        <f>IFERROR(VLOOKUP(申込一覧!L118,申込一覧!$AV$27:$AW$50,2,FALSE),"")</f>
        <v/>
      </c>
    </row>
    <row r="100" spans="1:12" x14ac:dyDescent="0.2">
      <c r="A100" s="141">
        <v>97</v>
      </c>
      <c r="B100" s="89" t="str">
        <f>IF(申込一覧!B119=1,"男",IF(申込一覧!B119=2,"女",""))</f>
        <v/>
      </c>
      <c r="C100" s="89" t="str">
        <f>IF(申込一覧!C119="","",申込一覧!C119)</f>
        <v/>
      </c>
      <c r="D100" s="89" t="str">
        <f>IF(申込一覧!D119="","",申込一覧!D119)</f>
        <v/>
      </c>
      <c r="E100" s="89" t="str">
        <f>IF(申込一覧!E119="","",申込一覧!E119)</f>
        <v/>
      </c>
      <c r="F100" s="142" t="str">
        <f>IF(申込一覧!F119="","",申込一覧!F119)</f>
        <v/>
      </c>
      <c r="G100" s="143" t="str">
        <f>IF(申込一覧!G119="","",申込一覧!G119)</f>
        <v/>
      </c>
      <c r="H100" s="141" t="str">
        <f>IFERROR(VLOOKUP(申込一覧!H119,申込一覧!$AV$5:$AW$26,2,FALSE),"")</f>
        <v/>
      </c>
      <c r="I100" s="89" t="str">
        <f>IFERROR(VLOOKUP(申込一覧!I119,申込一覧!$AV$5:$AW$26,2,FALSE),"")</f>
        <v/>
      </c>
      <c r="J100" s="89" t="str">
        <f>IFERROR(VLOOKUP(申込一覧!J119,申込一覧!$AV$5:$AW$26,2,FALSE),"")</f>
        <v/>
      </c>
      <c r="K100" s="142" t="str">
        <f>IFERROR(VLOOKUP(申込一覧!K119,申込一覧!$AV$5:$AW$26,2,FALSE),"")</f>
        <v/>
      </c>
      <c r="L100" s="144" t="str">
        <f>IFERROR(VLOOKUP(申込一覧!L119,申込一覧!$AV$27:$AW$50,2,FALSE),"")</f>
        <v/>
      </c>
    </row>
    <row r="101" spans="1:12" x14ac:dyDescent="0.2">
      <c r="A101" s="141">
        <v>98</v>
      </c>
      <c r="B101" s="89" t="str">
        <f>IF(申込一覧!B120=1,"男",IF(申込一覧!B120=2,"女",""))</f>
        <v/>
      </c>
      <c r="C101" s="89" t="str">
        <f>IF(申込一覧!C120="","",申込一覧!C120)</f>
        <v/>
      </c>
      <c r="D101" s="89" t="str">
        <f>IF(申込一覧!D120="","",申込一覧!D120)</f>
        <v/>
      </c>
      <c r="E101" s="89" t="str">
        <f>IF(申込一覧!E120="","",申込一覧!E120)</f>
        <v/>
      </c>
      <c r="F101" s="142" t="str">
        <f>IF(申込一覧!F120="","",申込一覧!F120)</f>
        <v/>
      </c>
      <c r="G101" s="143" t="str">
        <f>IF(申込一覧!G120="","",申込一覧!G120)</f>
        <v/>
      </c>
      <c r="H101" s="141" t="str">
        <f>IFERROR(VLOOKUP(申込一覧!H120,申込一覧!$AV$5:$AW$26,2,FALSE),"")</f>
        <v/>
      </c>
      <c r="I101" s="89" t="str">
        <f>IFERROR(VLOOKUP(申込一覧!I120,申込一覧!$AV$5:$AW$26,2,FALSE),"")</f>
        <v/>
      </c>
      <c r="J101" s="89" t="str">
        <f>IFERROR(VLOOKUP(申込一覧!J120,申込一覧!$AV$5:$AW$26,2,FALSE),"")</f>
        <v/>
      </c>
      <c r="K101" s="142" t="str">
        <f>IFERROR(VLOOKUP(申込一覧!K120,申込一覧!$AV$5:$AW$26,2,FALSE),"")</f>
        <v/>
      </c>
      <c r="L101" s="144" t="str">
        <f>IFERROR(VLOOKUP(申込一覧!L120,申込一覧!$AV$27:$AW$50,2,FALSE),"")</f>
        <v/>
      </c>
    </row>
    <row r="102" spans="1:12" x14ac:dyDescent="0.2">
      <c r="A102" s="141">
        <v>99</v>
      </c>
      <c r="B102" s="89" t="str">
        <f>IF(申込一覧!B121=1,"男",IF(申込一覧!B121=2,"女",""))</f>
        <v/>
      </c>
      <c r="C102" s="89" t="str">
        <f>IF(申込一覧!C121="","",申込一覧!C121)</f>
        <v/>
      </c>
      <c r="D102" s="89" t="str">
        <f>IF(申込一覧!D121="","",申込一覧!D121)</f>
        <v/>
      </c>
      <c r="E102" s="89" t="str">
        <f>IF(申込一覧!E121="","",申込一覧!E121)</f>
        <v/>
      </c>
      <c r="F102" s="142" t="str">
        <f>IF(申込一覧!F121="","",申込一覧!F121)</f>
        <v/>
      </c>
      <c r="G102" s="143" t="str">
        <f>IF(申込一覧!G121="","",申込一覧!G121)</f>
        <v/>
      </c>
      <c r="H102" s="141" t="str">
        <f>IFERROR(VLOOKUP(申込一覧!H121,申込一覧!$AV$5:$AW$26,2,FALSE),"")</f>
        <v/>
      </c>
      <c r="I102" s="89" t="str">
        <f>IFERROR(VLOOKUP(申込一覧!I121,申込一覧!$AV$5:$AW$26,2,FALSE),"")</f>
        <v/>
      </c>
      <c r="J102" s="89" t="str">
        <f>IFERROR(VLOOKUP(申込一覧!J121,申込一覧!$AV$5:$AW$26,2,FALSE),"")</f>
        <v/>
      </c>
      <c r="K102" s="142" t="str">
        <f>IFERROR(VLOOKUP(申込一覧!K121,申込一覧!$AV$5:$AW$26,2,FALSE),"")</f>
        <v/>
      </c>
      <c r="L102" s="144" t="str">
        <f>IFERROR(VLOOKUP(申込一覧!L121,申込一覧!$AV$27:$AW$50,2,FALSE),"")</f>
        <v/>
      </c>
    </row>
    <row r="103" spans="1:12" x14ac:dyDescent="0.2">
      <c r="A103" s="141">
        <v>100</v>
      </c>
      <c r="B103" s="89" t="str">
        <f>IF(申込一覧!B122=1,"男",IF(申込一覧!B122=2,"女",""))</f>
        <v/>
      </c>
      <c r="C103" s="89" t="str">
        <f>IF(申込一覧!C122="","",申込一覧!C122)</f>
        <v/>
      </c>
      <c r="D103" s="89" t="str">
        <f>IF(申込一覧!D122="","",申込一覧!D122)</f>
        <v/>
      </c>
      <c r="E103" s="89" t="str">
        <f>IF(申込一覧!E122="","",申込一覧!E122)</f>
        <v/>
      </c>
      <c r="F103" s="142" t="str">
        <f>IF(申込一覧!F122="","",申込一覧!F122)</f>
        <v/>
      </c>
      <c r="G103" s="143" t="str">
        <f>IF(申込一覧!G122="","",申込一覧!G122)</f>
        <v/>
      </c>
      <c r="H103" s="141" t="str">
        <f>IFERROR(VLOOKUP(申込一覧!H122,申込一覧!$AV$5:$AW$26,2,FALSE),"")</f>
        <v/>
      </c>
      <c r="I103" s="89" t="str">
        <f>IFERROR(VLOOKUP(申込一覧!I122,申込一覧!$AV$5:$AW$26,2,FALSE),"")</f>
        <v/>
      </c>
      <c r="J103" s="89" t="str">
        <f>IFERROR(VLOOKUP(申込一覧!J122,申込一覧!$AV$5:$AW$26,2,FALSE),"")</f>
        <v/>
      </c>
      <c r="K103" s="142" t="str">
        <f>IFERROR(VLOOKUP(申込一覧!K122,申込一覧!$AV$5:$AW$26,2,FALSE),"")</f>
        <v/>
      </c>
      <c r="L103" s="144" t="str">
        <f>IFERROR(VLOOKUP(申込一覧!L122,申込一覧!$AV$27:$AW$50,2,FALSE),"")</f>
        <v/>
      </c>
    </row>
    <row r="104" spans="1:12" x14ac:dyDescent="0.2">
      <c r="A104" s="141">
        <v>101</v>
      </c>
      <c r="B104" s="89" t="str">
        <f>IF(申込一覧!B123=1,"男",IF(申込一覧!B123=2,"女",""))</f>
        <v/>
      </c>
      <c r="C104" s="89" t="str">
        <f>IF(申込一覧!C123="","",申込一覧!C123)</f>
        <v/>
      </c>
      <c r="D104" s="89" t="str">
        <f>IF(申込一覧!D123="","",申込一覧!D123)</f>
        <v/>
      </c>
      <c r="E104" s="89" t="str">
        <f>IF(申込一覧!E123="","",申込一覧!E123)</f>
        <v/>
      </c>
      <c r="F104" s="142" t="str">
        <f>IF(申込一覧!F123="","",申込一覧!F123)</f>
        <v/>
      </c>
      <c r="G104" s="143" t="str">
        <f>IF(申込一覧!G123="","",申込一覧!G123)</f>
        <v/>
      </c>
      <c r="H104" s="141" t="str">
        <f>IFERROR(VLOOKUP(申込一覧!H123,申込一覧!$AV$5:$AW$26,2,FALSE),"")</f>
        <v/>
      </c>
      <c r="I104" s="89" t="str">
        <f>IFERROR(VLOOKUP(申込一覧!I123,申込一覧!$AV$5:$AW$26,2,FALSE),"")</f>
        <v/>
      </c>
      <c r="J104" s="89" t="str">
        <f>IFERROR(VLOOKUP(申込一覧!J123,申込一覧!$AV$5:$AW$26,2,FALSE),"")</f>
        <v/>
      </c>
      <c r="K104" s="142" t="str">
        <f>IFERROR(VLOOKUP(申込一覧!K123,申込一覧!$AV$5:$AW$26,2,FALSE),"")</f>
        <v/>
      </c>
      <c r="L104" s="144" t="str">
        <f>IFERROR(VLOOKUP(申込一覧!L123,申込一覧!$AV$27:$AW$50,2,FALSE),"")</f>
        <v/>
      </c>
    </row>
    <row r="105" spans="1:12" x14ac:dyDescent="0.2">
      <c r="A105" s="141">
        <v>102</v>
      </c>
      <c r="B105" s="89" t="str">
        <f>IF(申込一覧!B124=1,"男",IF(申込一覧!B124=2,"女",""))</f>
        <v/>
      </c>
      <c r="C105" s="89" t="str">
        <f>IF(申込一覧!C124="","",申込一覧!C124)</f>
        <v/>
      </c>
      <c r="D105" s="89" t="str">
        <f>IF(申込一覧!D124="","",申込一覧!D124)</f>
        <v/>
      </c>
      <c r="E105" s="89" t="str">
        <f>IF(申込一覧!E124="","",申込一覧!E124)</f>
        <v/>
      </c>
      <c r="F105" s="142" t="str">
        <f>IF(申込一覧!F124="","",申込一覧!F124)</f>
        <v/>
      </c>
      <c r="G105" s="143" t="str">
        <f>IF(申込一覧!G124="","",申込一覧!G124)</f>
        <v/>
      </c>
      <c r="H105" s="141" t="str">
        <f>IFERROR(VLOOKUP(申込一覧!H124,申込一覧!$AV$5:$AW$26,2,FALSE),"")</f>
        <v/>
      </c>
      <c r="I105" s="89" t="str">
        <f>IFERROR(VLOOKUP(申込一覧!I124,申込一覧!$AV$5:$AW$26,2,FALSE),"")</f>
        <v/>
      </c>
      <c r="J105" s="89" t="str">
        <f>IFERROR(VLOOKUP(申込一覧!J124,申込一覧!$AV$5:$AW$26,2,FALSE),"")</f>
        <v/>
      </c>
      <c r="K105" s="142" t="str">
        <f>IFERROR(VLOOKUP(申込一覧!K124,申込一覧!$AV$5:$AW$26,2,FALSE),"")</f>
        <v/>
      </c>
      <c r="L105" s="144" t="str">
        <f>IFERROR(VLOOKUP(申込一覧!L124,申込一覧!$AV$27:$AW$50,2,FALSE),"")</f>
        <v/>
      </c>
    </row>
    <row r="106" spans="1:12" x14ac:dyDescent="0.2">
      <c r="A106" s="141">
        <v>103</v>
      </c>
      <c r="B106" s="89" t="str">
        <f>IF(申込一覧!B125=1,"男",IF(申込一覧!B125=2,"女",""))</f>
        <v/>
      </c>
      <c r="C106" s="89" t="str">
        <f>IF(申込一覧!C125="","",申込一覧!C125)</f>
        <v/>
      </c>
      <c r="D106" s="89" t="str">
        <f>IF(申込一覧!D125="","",申込一覧!D125)</f>
        <v/>
      </c>
      <c r="E106" s="89" t="str">
        <f>IF(申込一覧!E125="","",申込一覧!E125)</f>
        <v/>
      </c>
      <c r="F106" s="142" t="str">
        <f>IF(申込一覧!F125="","",申込一覧!F125)</f>
        <v/>
      </c>
      <c r="G106" s="143" t="str">
        <f>IF(申込一覧!G125="","",申込一覧!G125)</f>
        <v/>
      </c>
      <c r="H106" s="141" t="str">
        <f>IFERROR(VLOOKUP(申込一覧!H125,申込一覧!$AV$5:$AW$26,2,FALSE),"")</f>
        <v/>
      </c>
      <c r="I106" s="89" t="str">
        <f>IFERROR(VLOOKUP(申込一覧!I125,申込一覧!$AV$5:$AW$26,2,FALSE),"")</f>
        <v/>
      </c>
      <c r="J106" s="89" t="str">
        <f>IFERROR(VLOOKUP(申込一覧!J125,申込一覧!$AV$5:$AW$26,2,FALSE),"")</f>
        <v/>
      </c>
      <c r="K106" s="142" t="str">
        <f>IFERROR(VLOOKUP(申込一覧!K125,申込一覧!$AV$5:$AW$26,2,FALSE),"")</f>
        <v/>
      </c>
      <c r="L106" s="144" t="str">
        <f>IFERROR(VLOOKUP(申込一覧!L125,申込一覧!$AV$27:$AW$50,2,FALSE),"")</f>
        <v/>
      </c>
    </row>
    <row r="107" spans="1:12" x14ac:dyDescent="0.2">
      <c r="A107" s="141">
        <v>104</v>
      </c>
      <c r="B107" s="89" t="str">
        <f>IF(申込一覧!B126=1,"男",IF(申込一覧!B126=2,"女",""))</f>
        <v/>
      </c>
      <c r="C107" s="89" t="str">
        <f>IF(申込一覧!C126="","",申込一覧!C126)</f>
        <v/>
      </c>
      <c r="D107" s="89" t="str">
        <f>IF(申込一覧!D126="","",申込一覧!D126)</f>
        <v/>
      </c>
      <c r="E107" s="89" t="str">
        <f>IF(申込一覧!E126="","",申込一覧!E126)</f>
        <v/>
      </c>
      <c r="F107" s="142" t="str">
        <f>IF(申込一覧!F126="","",申込一覧!F126)</f>
        <v/>
      </c>
      <c r="G107" s="143" t="str">
        <f>IF(申込一覧!G126="","",申込一覧!G126)</f>
        <v/>
      </c>
      <c r="H107" s="141" t="str">
        <f>IFERROR(VLOOKUP(申込一覧!H126,申込一覧!$AV$5:$AW$26,2,FALSE),"")</f>
        <v/>
      </c>
      <c r="I107" s="89" t="str">
        <f>IFERROR(VLOOKUP(申込一覧!I126,申込一覧!$AV$5:$AW$26,2,FALSE),"")</f>
        <v/>
      </c>
      <c r="J107" s="89" t="str">
        <f>IFERROR(VLOOKUP(申込一覧!J126,申込一覧!$AV$5:$AW$26,2,FALSE),"")</f>
        <v/>
      </c>
      <c r="K107" s="142" t="str">
        <f>IFERROR(VLOOKUP(申込一覧!K126,申込一覧!$AV$5:$AW$26,2,FALSE),"")</f>
        <v/>
      </c>
      <c r="L107" s="144" t="str">
        <f>IFERROR(VLOOKUP(申込一覧!L126,申込一覧!$AV$27:$AW$50,2,FALSE),"")</f>
        <v/>
      </c>
    </row>
    <row r="108" spans="1:12" x14ac:dyDescent="0.2">
      <c r="A108" s="141">
        <v>105</v>
      </c>
      <c r="B108" s="89" t="str">
        <f>IF(申込一覧!B127=1,"男",IF(申込一覧!B127=2,"女",""))</f>
        <v/>
      </c>
      <c r="C108" s="89" t="str">
        <f>IF(申込一覧!C127="","",申込一覧!C127)</f>
        <v/>
      </c>
      <c r="D108" s="89" t="str">
        <f>IF(申込一覧!D127="","",申込一覧!D127)</f>
        <v/>
      </c>
      <c r="E108" s="89" t="str">
        <f>IF(申込一覧!E127="","",申込一覧!E127)</f>
        <v/>
      </c>
      <c r="F108" s="142" t="str">
        <f>IF(申込一覧!F127="","",申込一覧!F127)</f>
        <v/>
      </c>
      <c r="G108" s="143" t="str">
        <f>IF(申込一覧!G127="","",申込一覧!G127)</f>
        <v/>
      </c>
      <c r="H108" s="141" t="str">
        <f>IFERROR(VLOOKUP(申込一覧!H127,申込一覧!$AV$5:$AW$26,2,FALSE),"")</f>
        <v/>
      </c>
      <c r="I108" s="89" t="str">
        <f>IFERROR(VLOOKUP(申込一覧!I127,申込一覧!$AV$5:$AW$26,2,FALSE),"")</f>
        <v/>
      </c>
      <c r="J108" s="89" t="str">
        <f>IFERROR(VLOOKUP(申込一覧!J127,申込一覧!$AV$5:$AW$26,2,FALSE),"")</f>
        <v/>
      </c>
      <c r="K108" s="142" t="str">
        <f>IFERROR(VLOOKUP(申込一覧!K127,申込一覧!$AV$5:$AW$26,2,FALSE),"")</f>
        <v/>
      </c>
      <c r="L108" s="144" t="str">
        <f>IFERROR(VLOOKUP(申込一覧!L127,申込一覧!$AV$27:$AW$50,2,FALSE),"")</f>
        <v/>
      </c>
    </row>
    <row r="109" spans="1:12" x14ac:dyDescent="0.2">
      <c r="A109" s="141">
        <v>106</v>
      </c>
      <c r="B109" s="89" t="str">
        <f>IF(申込一覧!B128=1,"男",IF(申込一覧!B128=2,"女",""))</f>
        <v/>
      </c>
      <c r="C109" s="89" t="str">
        <f>IF(申込一覧!C128="","",申込一覧!C128)</f>
        <v/>
      </c>
      <c r="D109" s="89" t="str">
        <f>IF(申込一覧!D128="","",申込一覧!D128)</f>
        <v/>
      </c>
      <c r="E109" s="89" t="str">
        <f>IF(申込一覧!E128="","",申込一覧!E128)</f>
        <v/>
      </c>
      <c r="F109" s="142" t="str">
        <f>IF(申込一覧!F128="","",申込一覧!F128)</f>
        <v/>
      </c>
      <c r="G109" s="143" t="str">
        <f>IF(申込一覧!G128="","",申込一覧!G128)</f>
        <v/>
      </c>
      <c r="H109" s="141" t="str">
        <f>IFERROR(VLOOKUP(申込一覧!H128,申込一覧!$AV$5:$AW$26,2,FALSE),"")</f>
        <v/>
      </c>
      <c r="I109" s="89" t="str">
        <f>IFERROR(VLOOKUP(申込一覧!I128,申込一覧!$AV$5:$AW$26,2,FALSE),"")</f>
        <v/>
      </c>
      <c r="J109" s="89" t="str">
        <f>IFERROR(VLOOKUP(申込一覧!J128,申込一覧!$AV$5:$AW$26,2,FALSE),"")</f>
        <v/>
      </c>
      <c r="K109" s="142" t="str">
        <f>IFERROR(VLOOKUP(申込一覧!K128,申込一覧!$AV$5:$AW$26,2,FALSE),"")</f>
        <v/>
      </c>
      <c r="L109" s="144" t="str">
        <f>IFERROR(VLOOKUP(申込一覧!L128,申込一覧!$AV$27:$AW$50,2,FALSE),"")</f>
        <v/>
      </c>
    </row>
    <row r="110" spans="1:12" x14ac:dyDescent="0.2">
      <c r="A110" s="141">
        <v>107</v>
      </c>
      <c r="B110" s="89" t="str">
        <f>IF(申込一覧!B129=1,"男",IF(申込一覧!B129=2,"女",""))</f>
        <v/>
      </c>
      <c r="C110" s="89" t="str">
        <f>IF(申込一覧!C129="","",申込一覧!C129)</f>
        <v/>
      </c>
      <c r="D110" s="89" t="str">
        <f>IF(申込一覧!D129="","",申込一覧!D129)</f>
        <v/>
      </c>
      <c r="E110" s="89" t="str">
        <f>IF(申込一覧!E129="","",申込一覧!E129)</f>
        <v/>
      </c>
      <c r="F110" s="142" t="str">
        <f>IF(申込一覧!F129="","",申込一覧!F129)</f>
        <v/>
      </c>
      <c r="G110" s="143" t="str">
        <f>IF(申込一覧!G129="","",申込一覧!G129)</f>
        <v/>
      </c>
      <c r="H110" s="141" t="str">
        <f>IFERROR(VLOOKUP(申込一覧!H129,申込一覧!$AV$5:$AW$26,2,FALSE),"")</f>
        <v/>
      </c>
      <c r="I110" s="89" t="str">
        <f>IFERROR(VLOOKUP(申込一覧!I129,申込一覧!$AV$5:$AW$26,2,FALSE),"")</f>
        <v/>
      </c>
      <c r="J110" s="89" t="str">
        <f>IFERROR(VLOOKUP(申込一覧!J129,申込一覧!$AV$5:$AW$26,2,FALSE),"")</f>
        <v/>
      </c>
      <c r="K110" s="142" t="str">
        <f>IFERROR(VLOOKUP(申込一覧!K129,申込一覧!$AV$5:$AW$26,2,FALSE),"")</f>
        <v/>
      </c>
      <c r="L110" s="144" t="str">
        <f>IFERROR(VLOOKUP(申込一覧!L129,申込一覧!$AV$27:$AW$50,2,FALSE),"")</f>
        <v/>
      </c>
    </row>
    <row r="111" spans="1:12" x14ac:dyDescent="0.2">
      <c r="A111" s="141">
        <v>108</v>
      </c>
      <c r="B111" s="89" t="str">
        <f>IF(申込一覧!B130=1,"男",IF(申込一覧!B130=2,"女",""))</f>
        <v/>
      </c>
      <c r="C111" s="89" t="str">
        <f>IF(申込一覧!C130="","",申込一覧!C130)</f>
        <v/>
      </c>
      <c r="D111" s="89" t="str">
        <f>IF(申込一覧!D130="","",申込一覧!D130)</f>
        <v/>
      </c>
      <c r="E111" s="89" t="str">
        <f>IF(申込一覧!E130="","",申込一覧!E130)</f>
        <v/>
      </c>
      <c r="F111" s="142" t="str">
        <f>IF(申込一覧!F130="","",申込一覧!F130)</f>
        <v/>
      </c>
      <c r="G111" s="143" t="str">
        <f>IF(申込一覧!G130="","",申込一覧!G130)</f>
        <v/>
      </c>
      <c r="H111" s="141" t="str">
        <f>IFERROR(VLOOKUP(申込一覧!H130,申込一覧!$AV$5:$AW$26,2,FALSE),"")</f>
        <v/>
      </c>
      <c r="I111" s="89" t="str">
        <f>IFERROR(VLOOKUP(申込一覧!I130,申込一覧!$AV$5:$AW$26,2,FALSE),"")</f>
        <v/>
      </c>
      <c r="J111" s="89" t="str">
        <f>IFERROR(VLOOKUP(申込一覧!J130,申込一覧!$AV$5:$AW$26,2,FALSE),"")</f>
        <v/>
      </c>
      <c r="K111" s="142" t="str">
        <f>IFERROR(VLOOKUP(申込一覧!K130,申込一覧!$AV$5:$AW$26,2,FALSE),"")</f>
        <v/>
      </c>
      <c r="L111" s="144" t="str">
        <f>IFERROR(VLOOKUP(申込一覧!L130,申込一覧!$AV$27:$AW$50,2,FALSE),"")</f>
        <v/>
      </c>
    </row>
    <row r="112" spans="1:12" x14ac:dyDescent="0.2">
      <c r="A112" s="141">
        <v>109</v>
      </c>
      <c r="B112" s="89" t="str">
        <f>IF(申込一覧!B131=1,"男",IF(申込一覧!B131=2,"女",""))</f>
        <v/>
      </c>
      <c r="C112" s="89" t="str">
        <f>IF(申込一覧!C131="","",申込一覧!C131)</f>
        <v/>
      </c>
      <c r="D112" s="89" t="str">
        <f>IF(申込一覧!D131="","",申込一覧!D131)</f>
        <v/>
      </c>
      <c r="E112" s="89" t="str">
        <f>IF(申込一覧!E131="","",申込一覧!E131)</f>
        <v/>
      </c>
      <c r="F112" s="142" t="str">
        <f>IF(申込一覧!F131="","",申込一覧!F131)</f>
        <v/>
      </c>
      <c r="G112" s="143" t="str">
        <f>IF(申込一覧!G131="","",申込一覧!G131)</f>
        <v/>
      </c>
      <c r="H112" s="141" t="str">
        <f>IFERROR(VLOOKUP(申込一覧!H131,申込一覧!$AV$5:$AW$26,2,FALSE),"")</f>
        <v/>
      </c>
      <c r="I112" s="89" t="str">
        <f>IFERROR(VLOOKUP(申込一覧!I131,申込一覧!$AV$5:$AW$26,2,FALSE),"")</f>
        <v/>
      </c>
      <c r="J112" s="89" t="str">
        <f>IFERROR(VLOOKUP(申込一覧!J131,申込一覧!$AV$5:$AW$26,2,FALSE),"")</f>
        <v/>
      </c>
      <c r="K112" s="142" t="str">
        <f>IFERROR(VLOOKUP(申込一覧!K131,申込一覧!$AV$5:$AW$26,2,FALSE),"")</f>
        <v/>
      </c>
      <c r="L112" s="144" t="str">
        <f>IFERROR(VLOOKUP(申込一覧!L131,申込一覧!$AV$27:$AW$50,2,FALSE),"")</f>
        <v/>
      </c>
    </row>
    <row r="113" spans="1:12" x14ac:dyDescent="0.2">
      <c r="A113" s="141">
        <v>110</v>
      </c>
      <c r="B113" s="89" t="str">
        <f>IF(申込一覧!B132=1,"男",IF(申込一覧!B132=2,"女",""))</f>
        <v/>
      </c>
      <c r="C113" s="89" t="str">
        <f>IF(申込一覧!C132="","",申込一覧!C132)</f>
        <v/>
      </c>
      <c r="D113" s="89" t="str">
        <f>IF(申込一覧!D132="","",申込一覧!D132)</f>
        <v/>
      </c>
      <c r="E113" s="89" t="str">
        <f>IF(申込一覧!E132="","",申込一覧!E132)</f>
        <v/>
      </c>
      <c r="F113" s="142" t="str">
        <f>IF(申込一覧!F132="","",申込一覧!F132)</f>
        <v/>
      </c>
      <c r="G113" s="143" t="str">
        <f>IF(申込一覧!G132="","",申込一覧!G132)</f>
        <v/>
      </c>
      <c r="H113" s="141" t="str">
        <f>IFERROR(VLOOKUP(申込一覧!H132,申込一覧!$AV$5:$AW$26,2,FALSE),"")</f>
        <v/>
      </c>
      <c r="I113" s="89" t="str">
        <f>IFERROR(VLOOKUP(申込一覧!I132,申込一覧!$AV$5:$AW$26,2,FALSE),"")</f>
        <v/>
      </c>
      <c r="J113" s="89" t="str">
        <f>IFERROR(VLOOKUP(申込一覧!J132,申込一覧!$AV$5:$AW$26,2,FALSE),"")</f>
        <v/>
      </c>
      <c r="K113" s="142" t="str">
        <f>IFERROR(VLOOKUP(申込一覧!K132,申込一覧!$AV$5:$AW$26,2,FALSE),"")</f>
        <v/>
      </c>
      <c r="L113" s="144" t="str">
        <f>IFERROR(VLOOKUP(申込一覧!L132,申込一覧!$AV$27:$AW$50,2,FALSE),"")</f>
        <v/>
      </c>
    </row>
    <row r="114" spans="1:12" x14ac:dyDescent="0.2">
      <c r="A114" s="141">
        <v>111</v>
      </c>
      <c r="B114" s="89" t="str">
        <f>IF(申込一覧!B133=1,"男",IF(申込一覧!B133=2,"女",""))</f>
        <v/>
      </c>
      <c r="C114" s="89" t="str">
        <f>IF(申込一覧!C133="","",申込一覧!C133)</f>
        <v/>
      </c>
      <c r="D114" s="89" t="str">
        <f>IF(申込一覧!D133="","",申込一覧!D133)</f>
        <v/>
      </c>
      <c r="E114" s="89" t="str">
        <f>IF(申込一覧!E133="","",申込一覧!E133)</f>
        <v/>
      </c>
      <c r="F114" s="142" t="str">
        <f>IF(申込一覧!F133="","",申込一覧!F133)</f>
        <v/>
      </c>
      <c r="G114" s="143" t="str">
        <f>IF(申込一覧!G133="","",申込一覧!G133)</f>
        <v/>
      </c>
      <c r="H114" s="141" t="str">
        <f>IFERROR(VLOOKUP(申込一覧!H133,申込一覧!$AV$5:$AW$26,2,FALSE),"")</f>
        <v/>
      </c>
      <c r="I114" s="89" t="str">
        <f>IFERROR(VLOOKUP(申込一覧!I133,申込一覧!$AV$5:$AW$26,2,FALSE),"")</f>
        <v/>
      </c>
      <c r="J114" s="89" t="str">
        <f>IFERROR(VLOOKUP(申込一覧!J133,申込一覧!$AV$5:$AW$26,2,FALSE),"")</f>
        <v/>
      </c>
      <c r="K114" s="142" t="str">
        <f>IFERROR(VLOOKUP(申込一覧!K133,申込一覧!$AV$5:$AW$26,2,FALSE),"")</f>
        <v/>
      </c>
      <c r="L114" s="144" t="str">
        <f>IFERROR(VLOOKUP(申込一覧!L133,申込一覧!$AV$27:$AW$50,2,FALSE),"")</f>
        <v/>
      </c>
    </row>
    <row r="115" spans="1:12" x14ac:dyDescent="0.2">
      <c r="A115" s="141">
        <v>112</v>
      </c>
      <c r="B115" s="89" t="str">
        <f>IF(申込一覧!B134=1,"男",IF(申込一覧!B134=2,"女",""))</f>
        <v/>
      </c>
      <c r="C115" s="89" t="str">
        <f>IF(申込一覧!C134="","",申込一覧!C134)</f>
        <v/>
      </c>
      <c r="D115" s="89" t="str">
        <f>IF(申込一覧!D134="","",申込一覧!D134)</f>
        <v/>
      </c>
      <c r="E115" s="89" t="str">
        <f>IF(申込一覧!E134="","",申込一覧!E134)</f>
        <v/>
      </c>
      <c r="F115" s="142" t="str">
        <f>IF(申込一覧!F134="","",申込一覧!F134)</f>
        <v/>
      </c>
      <c r="G115" s="143" t="str">
        <f>IF(申込一覧!G134="","",申込一覧!G134)</f>
        <v/>
      </c>
      <c r="H115" s="141" t="str">
        <f>IFERROR(VLOOKUP(申込一覧!H134,申込一覧!$AV$5:$AW$26,2,FALSE),"")</f>
        <v/>
      </c>
      <c r="I115" s="89" t="str">
        <f>IFERROR(VLOOKUP(申込一覧!I134,申込一覧!$AV$5:$AW$26,2,FALSE),"")</f>
        <v/>
      </c>
      <c r="J115" s="89" t="str">
        <f>IFERROR(VLOOKUP(申込一覧!J134,申込一覧!$AV$5:$AW$26,2,FALSE),"")</f>
        <v/>
      </c>
      <c r="K115" s="142" t="str">
        <f>IFERROR(VLOOKUP(申込一覧!K134,申込一覧!$AV$5:$AW$26,2,FALSE),"")</f>
        <v/>
      </c>
      <c r="L115" s="144" t="str">
        <f>IFERROR(VLOOKUP(申込一覧!L134,申込一覧!$AV$27:$AW$50,2,FALSE),"")</f>
        <v/>
      </c>
    </row>
    <row r="116" spans="1:12" x14ac:dyDescent="0.2">
      <c r="A116" s="141">
        <v>113</v>
      </c>
      <c r="B116" s="89" t="str">
        <f>IF(申込一覧!B135=1,"男",IF(申込一覧!B135=2,"女",""))</f>
        <v/>
      </c>
      <c r="C116" s="89" t="str">
        <f>IF(申込一覧!C135="","",申込一覧!C135)</f>
        <v/>
      </c>
      <c r="D116" s="89" t="str">
        <f>IF(申込一覧!D135="","",申込一覧!D135)</f>
        <v/>
      </c>
      <c r="E116" s="89" t="str">
        <f>IF(申込一覧!E135="","",申込一覧!E135)</f>
        <v/>
      </c>
      <c r="F116" s="142" t="str">
        <f>IF(申込一覧!F135="","",申込一覧!F135)</f>
        <v/>
      </c>
      <c r="G116" s="143" t="str">
        <f>IF(申込一覧!G135="","",申込一覧!G135)</f>
        <v/>
      </c>
      <c r="H116" s="141" t="str">
        <f>IFERROR(VLOOKUP(申込一覧!H135,申込一覧!$AV$5:$AW$26,2,FALSE),"")</f>
        <v/>
      </c>
      <c r="I116" s="89" t="str">
        <f>IFERROR(VLOOKUP(申込一覧!I135,申込一覧!$AV$5:$AW$26,2,FALSE),"")</f>
        <v/>
      </c>
      <c r="J116" s="89" t="str">
        <f>IFERROR(VLOOKUP(申込一覧!J135,申込一覧!$AV$5:$AW$26,2,FALSE),"")</f>
        <v/>
      </c>
      <c r="K116" s="142" t="str">
        <f>IFERROR(VLOOKUP(申込一覧!K135,申込一覧!$AV$5:$AW$26,2,FALSE),"")</f>
        <v/>
      </c>
      <c r="L116" s="144" t="str">
        <f>IFERROR(VLOOKUP(申込一覧!L135,申込一覧!$AV$27:$AW$50,2,FALSE),"")</f>
        <v/>
      </c>
    </row>
    <row r="117" spans="1:12" x14ac:dyDescent="0.2">
      <c r="A117" s="141">
        <v>114</v>
      </c>
      <c r="B117" s="89" t="str">
        <f>IF(申込一覧!B136=1,"男",IF(申込一覧!B136=2,"女",""))</f>
        <v/>
      </c>
      <c r="C117" s="89" t="str">
        <f>IF(申込一覧!C136="","",申込一覧!C136)</f>
        <v/>
      </c>
      <c r="D117" s="89" t="str">
        <f>IF(申込一覧!D136="","",申込一覧!D136)</f>
        <v/>
      </c>
      <c r="E117" s="89" t="str">
        <f>IF(申込一覧!E136="","",申込一覧!E136)</f>
        <v/>
      </c>
      <c r="F117" s="142" t="str">
        <f>IF(申込一覧!F136="","",申込一覧!F136)</f>
        <v/>
      </c>
      <c r="G117" s="143" t="str">
        <f>IF(申込一覧!G136="","",申込一覧!G136)</f>
        <v/>
      </c>
      <c r="H117" s="141" t="str">
        <f>IFERROR(VLOOKUP(申込一覧!H136,申込一覧!$AV$5:$AW$26,2,FALSE),"")</f>
        <v/>
      </c>
      <c r="I117" s="89" t="str">
        <f>IFERROR(VLOOKUP(申込一覧!I136,申込一覧!$AV$5:$AW$26,2,FALSE),"")</f>
        <v/>
      </c>
      <c r="J117" s="89" t="str">
        <f>IFERROR(VLOOKUP(申込一覧!J136,申込一覧!$AV$5:$AW$26,2,FALSE),"")</f>
        <v/>
      </c>
      <c r="K117" s="142" t="str">
        <f>IFERROR(VLOOKUP(申込一覧!K136,申込一覧!$AV$5:$AW$26,2,FALSE),"")</f>
        <v/>
      </c>
      <c r="L117" s="144" t="str">
        <f>IFERROR(VLOOKUP(申込一覧!L136,申込一覧!$AV$27:$AW$50,2,FALSE),"")</f>
        <v/>
      </c>
    </row>
    <row r="118" spans="1:12" x14ac:dyDescent="0.2">
      <c r="A118" s="141">
        <v>115</v>
      </c>
      <c r="B118" s="89" t="str">
        <f>IF(申込一覧!B137=1,"男",IF(申込一覧!B137=2,"女",""))</f>
        <v/>
      </c>
      <c r="C118" s="89" t="str">
        <f>IF(申込一覧!C137="","",申込一覧!C137)</f>
        <v/>
      </c>
      <c r="D118" s="89" t="str">
        <f>IF(申込一覧!D137="","",申込一覧!D137)</f>
        <v/>
      </c>
      <c r="E118" s="89" t="str">
        <f>IF(申込一覧!E137="","",申込一覧!E137)</f>
        <v/>
      </c>
      <c r="F118" s="142" t="str">
        <f>IF(申込一覧!F137="","",申込一覧!F137)</f>
        <v/>
      </c>
      <c r="G118" s="143" t="str">
        <f>IF(申込一覧!G137="","",申込一覧!G137)</f>
        <v/>
      </c>
      <c r="H118" s="141" t="str">
        <f>IFERROR(VLOOKUP(申込一覧!H137,申込一覧!$AV$5:$AW$26,2,FALSE),"")</f>
        <v/>
      </c>
      <c r="I118" s="89" t="str">
        <f>IFERROR(VLOOKUP(申込一覧!I137,申込一覧!$AV$5:$AW$26,2,FALSE),"")</f>
        <v/>
      </c>
      <c r="J118" s="89" t="str">
        <f>IFERROR(VLOOKUP(申込一覧!J137,申込一覧!$AV$5:$AW$26,2,FALSE),"")</f>
        <v/>
      </c>
      <c r="K118" s="142" t="str">
        <f>IFERROR(VLOOKUP(申込一覧!K137,申込一覧!$AV$5:$AW$26,2,FALSE),"")</f>
        <v/>
      </c>
      <c r="L118" s="144" t="str">
        <f>IFERROR(VLOOKUP(申込一覧!L137,申込一覧!$AV$27:$AW$50,2,FALSE),"")</f>
        <v/>
      </c>
    </row>
    <row r="119" spans="1:12" x14ac:dyDescent="0.2">
      <c r="A119" s="141">
        <v>116</v>
      </c>
      <c r="B119" s="89" t="str">
        <f>IF(申込一覧!B138=1,"男",IF(申込一覧!B138=2,"女",""))</f>
        <v/>
      </c>
      <c r="C119" s="89" t="str">
        <f>IF(申込一覧!C138="","",申込一覧!C138)</f>
        <v/>
      </c>
      <c r="D119" s="89" t="str">
        <f>IF(申込一覧!D138="","",申込一覧!D138)</f>
        <v/>
      </c>
      <c r="E119" s="89" t="str">
        <f>IF(申込一覧!E138="","",申込一覧!E138)</f>
        <v/>
      </c>
      <c r="F119" s="142" t="str">
        <f>IF(申込一覧!F138="","",申込一覧!F138)</f>
        <v/>
      </c>
      <c r="G119" s="143" t="str">
        <f>IF(申込一覧!G138="","",申込一覧!G138)</f>
        <v/>
      </c>
      <c r="H119" s="141" t="str">
        <f>IFERROR(VLOOKUP(申込一覧!H138,申込一覧!$AV$5:$AW$26,2,FALSE),"")</f>
        <v/>
      </c>
      <c r="I119" s="89" t="str">
        <f>IFERROR(VLOOKUP(申込一覧!I138,申込一覧!$AV$5:$AW$26,2,FALSE),"")</f>
        <v/>
      </c>
      <c r="J119" s="89" t="str">
        <f>IFERROR(VLOOKUP(申込一覧!J138,申込一覧!$AV$5:$AW$26,2,FALSE),"")</f>
        <v/>
      </c>
      <c r="K119" s="142" t="str">
        <f>IFERROR(VLOOKUP(申込一覧!K138,申込一覧!$AV$5:$AW$26,2,FALSE),"")</f>
        <v/>
      </c>
      <c r="L119" s="144" t="str">
        <f>IFERROR(VLOOKUP(申込一覧!L138,申込一覧!$AV$27:$AW$50,2,FALSE),"")</f>
        <v/>
      </c>
    </row>
    <row r="120" spans="1:12" x14ac:dyDescent="0.2">
      <c r="A120" s="141">
        <v>117</v>
      </c>
      <c r="B120" s="89" t="str">
        <f>IF(申込一覧!B139=1,"男",IF(申込一覧!B139=2,"女",""))</f>
        <v/>
      </c>
      <c r="C120" s="89" t="str">
        <f>IF(申込一覧!C139="","",申込一覧!C139)</f>
        <v/>
      </c>
      <c r="D120" s="89" t="str">
        <f>IF(申込一覧!D139="","",申込一覧!D139)</f>
        <v/>
      </c>
      <c r="E120" s="89" t="str">
        <f>IF(申込一覧!E139="","",申込一覧!E139)</f>
        <v/>
      </c>
      <c r="F120" s="142" t="str">
        <f>IF(申込一覧!F139="","",申込一覧!F139)</f>
        <v/>
      </c>
      <c r="G120" s="143" t="str">
        <f>IF(申込一覧!G139="","",申込一覧!G139)</f>
        <v/>
      </c>
      <c r="H120" s="141" t="str">
        <f>IFERROR(VLOOKUP(申込一覧!H139,申込一覧!$AV$5:$AW$26,2,FALSE),"")</f>
        <v/>
      </c>
      <c r="I120" s="89" t="str">
        <f>IFERROR(VLOOKUP(申込一覧!I139,申込一覧!$AV$5:$AW$26,2,FALSE),"")</f>
        <v/>
      </c>
      <c r="J120" s="89" t="str">
        <f>IFERROR(VLOOKUP(申込一覧!J139,申込一覧!$AV$5:$AW$26,2,FALSE),"")</f>
        <v/>
      </c>
      <c r="K120" s="142" t="str">
        <f>IFERROR(VLOOKUP(申込一覧!K139,申込一覧!$AV$5:$AW$26,2,FALSE),"")</f>
        <v/>
      </c>
      <c r="L120" s="144" t="str">
        <f>IFERROR(VLOOKUP(申込一覧!L139,申込一覧!$AV$27:$AW$50,2,FALSE),"")</f>
        <v/>
      </c>
    </row>
    <row r="121" spans="1:12" x14ac:dyDescent="0.2">
      <c r="A121" s="141">
        <v>118</v>
      </c>
      <c r="B121" s="89" t="str">
        <f>IF(申込一覧!B140=1,"男",IF(申込一覧!B140=2,"女",""))</f>
        <v/>
      </c>
      <c r="C121" s="89" t="str">
        <f>IF(申込一覧!C140="","",申込一覧!C140)</f>
        <v/>
      </c>
      <c r="D121" s="89" t="str">
        <f>IF(申込一覧!D140="","",申込一覧!D140)</f>
        <v/>
      </c>
      <c r="E121" s="89" t="str">
        <f>IF(申込一覧!E140="","",申込一覧!E140)</f>
        <v/>
      </c>
      <c r="F121" s="142" t="str">
        <f>IF(申込一覧!F140="","",申込一覧!F140)</f>
        <v/>
      </c>
      <c r="G121" s="143" t="str">
        <f>IF(申込一覧!G140="","",申込一覧!G140)</f>
        <v/>
      </c>
      <c r="H121" s="141" t="str">
        <f>IFERROR(VLOOKUP(申込一覧!H140,申込一覧!$AV$5:$AW$26,2,FALSE),"")</f>
        <v/>
      </c>
      <c r="I121" s="89" t="str">
        <f>IFERROR(VLOOKUP(申込一覧!I140,申込一覧!$AV$5:$AW$26,2,FALSE),"")</f>
        <v/>
      </c>
      <c r="J121" s="89" t="str">
        <f>IFERROR(VLOOKUP(申込一覧!J140,申込一覧!$AV$5:$AW$26,2,FALSE),"")</f>
        <v/>
      </c>
      <c r="K121" s="142" t="str">
        <f>IFERROR(VLOOKUP(申込一覧!K140,申込一覧!$AV$5:$AW$26,2,FALSE),"")</f>
        <v/>
      </c>
      <c r="L121" s="144" t="str">
        <f>IFERROR(VLOOKUP(申込一覧!L140,申込一覧!$AV$27:$AW$50,2,FALSE),"")</f>
        <v/>
      </c>
    </row>
    <row r="122" spans="1:12" x14ac:dyDescent="0.2">
      <c r="A122" s="141">
        <v>119</v>
      </c>
      <c r="B122" s="89" t="str">
        <f>IF(申込一覧!B141=1,"男",IF(申込一覧!B141=2,"女",""))</f>
        <v/>
      </c>
      <c r="C122" s="89" t="str">
        <f>IF(申込一覧!C141="","",申込一覧!C141)</f>
        <v/>
      </c>
      <c r="D122" s="89" t="str">
        <f>IF(申込一覧!D141="","",申込一覧!D141)</f>
        <v/>
      </c>
      <c r="E122" s="89" t="str">
        <f>IF(申込一覧!E141="","",申込一覧!E141)</f>
        <v/>
      </c>
      <c r="F122" s="142" t="str">
        <f>IF(申込一覧!F141="","",申込一覧!F141)</f>
        <v/>
      </c>
      <c r="G122" s="143" t="str">
        <f>IF(申込一覧!G141="","",申込一覧!G141)</f>
        <v/>
      </c>
      <c r="H122" s="141" t="str">
        <f>IFERROR(VLOOKUP(申込一覧!H141,申込一覧!$AV$5:$AW$26,2,FALSE),"")</f>
        <v/>
      </c>
      <c r="I122" s="89" t="str">
        <f>IFERROR(VLOOKUP(申込一覧!I141,申込一覧!$AV$5:$AW$26,2,FALSE),"")</f>
        <v/>
      </c>
      <c r="J122" s="89" t="str">
        <f>IFERROR(VLOOKUP(申込一覧!J141,申込一覧!$AV$5:$AW$26,2,FALSE),"")</f>
        <v/>
      </c>
      <c r="K122" s="142" t="str">
        <f>IFERROR(VLOOKUP(申込一覧!K141,申込一覧!$AV$5:$AW$26,2,FALSE),"")</f>
        <v/>
      </c>
      <c r="L122" s="144" t="str">
        <f>IFERROR(VLOOKUP(申込一覧!L141,申込一覧!$AV$27:$AW$50,2,FALSE),"")</f>
        <v/>
      </c>
    </row>
    <row r="123" spans="1:12" x14ac:dyDescent="0.2">
      <c r="A123" s="141">
        <v>120</v>
      </c>
      <c r="B123" s="89" t="str">
        <f>IF(申込一覧!B142=1,"男",IF(申込一覧!B142=2,"女",""))</f>
        <v/>
      </c>
      <c r="C123" s="89" t="str">
        <f>IF(申込一覧!C142="","",申込一覧!C142)</f>
        <v/>
      </c>
      <c r="D123" s="89" t="str">
        <f>IF(申込一覧!D142="","",申込一覧!D142)</f>
        <v/>
      </c>
      <c r="E123" s="89" t="str">
        <f>IF(申込一覧!E142="","",申込一覧!E142)</f>
        <v/>
      </c>
      <c r="F123" s="142" t="str">
        <f>IF(申込一覧!F142="","",申込一覧!F142)</f>
        <v/>
      </c>
      <c r="G123" s="143" t="str">
        <f>IF(申込一覧!G142="","",申込一覧!G142)</f>
        <v/>
      </c>
      <c r="H123" s="141" t="str">
        <f>IFERROR(VLOOKUP(申込一覧!H142,申込一覧!$AV$5:$AW$26,2,FALSE),"")</f>
        <v/>
      </c>
      <c r="I123" s="89" t="str">
        <f>IFERROR(VLOOKUP(申込一覧!I142,申込一覧!$AV$5:$AW$26,2,FALSE),"")</f>
        <v/>
      </c>
      <c r="J123" s="89" t="str">
        <f>IFERROR(VLOOKUP(申込一覧!J142,申込一覧!$AV$5:$AW$26,2,FALSE),"")</f>
        <v/>
      </c>
      <c r="K123" s="142" t="str">
        <f>IFERROR(VLOOKUP(申込一覧!K142,申込一覧!$AV$5:$AW$26,2,FALSE),"")</f>
        <v/>
      </c>
      <c r="L123" s="144" t="str">
        <f>IFERROR(VLOOKUP(申込一覧!L142,申込一覧!$AV$27:$AW$50,2,FALSE),"")</f>
        <v/>
      </c>
    </row>
    <row r="124" spans="1:12" x14ac:dyDescent="0.2">
      <c r="A124" s="141">
        <v>121</v>
      </c>
      <c r="B124" s="89" t="str">
        <f>IF(申込一覧!B143=1,"男",IF(申込一覧!B143=2,"女",""))</f>
        <v/>
      </c>
      <c r="C124" s="89" t="str">
        <f>IF(申込一覧!C143="","",申込一覧!C143)</f>
        <v/>
      </c>
      <c r="D124" s="89" t="str">
        <f>IF(申込一覧!D143="","",申込一覧!D143)</f>
        <v/>
      </c>
      <c r="E124" s="89" t="str">
        <f>IF(申込一覧!E143="","",申込一覧!E143)</f>
        <v/>
      </c>
      <c r="F124" s="142" t="str">
        <f>IF(申込一覧!F143="","",申込一覧!F143)</f>
        <v/>
      </c>
      <c r="G124" s="143" t="str">
        <f>IF(申込一覧!G143="","",申込一覧!G143)</f>
        <v/>
      </c>
      <c r="H124" s="141" t="str">
        <f>IFERROR(VLOOKUP(申込一覧!H143,申込一覧!$AV$5:$AW$26,2,FALSE),"")</f>
        <v/>
      </c>
      <c r="I124" s="89" t="str">
        <f>IFERROR(VLOOKUP(申込一覧!I143,申込一覧!$AV$5:$AW$26,2,FALSE),"")</f>
        <v/>
      </c>
      <c r="J124" s="89" t="str">
        <f>IFERROR(VLOOKUP(申込一覧!J143,申込一覧!$AV$5:$AW$26,2,FALSE),"")</f>
        <v/>
      </c>
      <c r="K124" s="142" t="str">
        <f>IFERROR(VLOOKUP(申込一覧!K143,申込一覧!$AV$5:$AW$26,2,FALSE),"")</f>
        <v/>
      </c>
      <c r="L124" s="144" t="str">
        <f>IFERROR(VLOOKUP(申込一覧!L143,申込一覧!$AV$27:$AW$50,2,FALSE),"")</f>
        <v/>
      </c>
    </row>
    <row r="125" spans="1:12" x14ac:dyDescent="0.2">
      <c r="A125" s="141">
        <v>122</v>
      </c>
      <c r="B125" s="89" t="str">
        <f>IF(申込一覧!B144=1,"男",IF(申込一覧!B144=2,"女",""))</f>
        <v/>
      </c>
      <c r="C125" s="89" t="str">
        <f>IF(申込一覧!C144="","",申込一覧!C144)</f>
        <v/>
      </c>
      <c r="D125" s="89" t="str">
        <f>IF(申込一覧!D144="","",申込一覧!D144)</f>
        <v/>
      </c>
      <c r="E125" s="89" t="str">
        <f>IF(申込一覧!E144="","",申込一覧!E144)</f>
        <v/>
      </c>
      <c r="F125" s="142" t="str">
        <f>IF(申込一覧!F144="","",申込一覧!F144)</f>
        <v/>
      </c>
      <c r="G125" s="143" t="str">
        <f>IF(申込一覧!G144="","",申込一覧!G144)</f>
        <v/>
      </c>
      <c r="H125" s="141" t="str">
        <f>IFERROR(VLOOKUP(申込一覧!H144,申込一覧!$AV$5:$AW$26,2,FALSE),"")</f>
        <v/>
      </c>
      <c r="I125" s="89" t="str">
        <f>IFERROR(VLOOKUP(申込一覧!I144,申込一覧!$AV$5:$AW$26,2,FALSE),"")</f>
        <v/>
      </c>
      <c r="J125" s="89" t="str">
        <f>IFERROR(VLOOKUP(申込一覧!J144,申込一覧!$AV$5:$AW$26,2,FALSE),"")</f>
        <v/>
      </c>
      <c r="K125" s="142" t="str">
        <f>IFERROR(VLOOKUP(申込一覧!K144,申込一覧!$AV$5:$AW$26,2,FALSE),"")</f>
        <v/>
      </c>
      <c r="L125" s="144" t="str">
        <f>IFERROR(VLOOKUP(申込一覧!L144,申込一覧!$AV$27:$AW$50,2,FALSE),"")</f>
        <v/>
      </c>
    </row>
    <row r="126" spans="1:12" x14ac:dyDescent="0.2">
      <c r="A126" s="141">
        <v>123</v>
      </c>
      <c r="B126" s="89" t="str">
        <f>IF(申込一覧!B145=1,"男",IF(申込一覧!B145=2,"女",""))</f>
        <v/>
      </c>
      <c r="C126" s="89" t="str">
        <f>IF(申込一覧!C145="","",申込一覧!C145)</f>
        <v/>
      </c>
      <c r="D126" s="89" t="str">
        <f>IF(申込一覧!D145="","",申込一覧!D145)</f>
        <v/>
      </c>
      <c r="E126" s="89" t="str">
        <f>IF(申込一覧!E145="","",申込一覧!E145)</f>
        <v/>
      </c>
      <c r="F126" s="142" t="str">
        <f>IF(申込一覧!F145="","",申込一覧!F145)</f>
        <v/>
      </c>
      <c r="G126" s="143" t="str">
        <f>IF(申込一覧!G145="","",申込一覧!G145)</f>
        <v/>
      </c>
      <c r="H126" s="141" t="str">
        <f>IFERROR(VLOOKUP(申込一覧!H145,申込一覧!$AV$5:$AW$26,2,FALSE),"")</f>
        <v/>
      </c>
      <c r="I126" s="89" t="str">
        <f>IFERROR(VLOOKUP(申込一覧!I145,申込一覧!$AV$5:$AW$26,2,FALSE),"")</f>
        <v/>
      </c>
      <c r="J126" s="89" t="str">
        <f>IFERROR(VLOOKUP(申込一覧!J145,申込一覧!$AV$5:$AW$26,2,FALSE),"")</f>
        <v/>
      </c>
      <c r="K126" s="142" t="str">
        <f>IFERROR(VLOOKUP(申込一覧!K145,申込一覧!$AV$5:$AW$26,2,FALSE),"")</f>
        <v/>
      </c>
      <c r="L126" s="144" t="str">
        <f>IFERROR(VLOOKUP(申込一覧!L145,申込一覧!$AV$27:$AW$50,2,FALSE),"")</f>
        <v/>
      </c>
    </row>
    <row r="127" spans="1:12" x14ac:dyDescent="0.2">
      <c r="A127" s="141">
        <v>124</v>
      </c>
      <c r="B127" s="89" t="str">
        <f>IF(申込一覧!B146=1,"男",IF(申込一覧!B146=2,"女",""))</f>
        <v/>
      </c>
      <c r="C127" s="89" t="str">
        <f>IF(申込一覧!C146="","",申込一覧!C146)</f>
        <v/>
      </c>
      <c r="D127" s="89" t="str">
        <f>IF(申込一覧!D146="","",申込一覧!D146)</f>
        <v/>
      </c>
      <c r="E127" s="89" t="str">
        <f>IF(申込一覧!E146="","",申込一覧!E146)</f>
        <v/>
      </c>
      <c r="F127" s="142" t="str">
        <f>IF(申込一覧!F146="","",申込一覧!F146)</f>
        <v/>
      </c>
      <c r="G127" s="143" t="str">
        <f>IF(申込一覧!G146="","",申込一覧!G146)</f>
        <v/>
      </c>
      <c r="H127" s="141" t="str">
        <f>IFERROR(VLOOKUP(申込一覧!H146,申込一覧!$AV$5:$AW$26,2,FALSE),"")</f>
        <v/>
      </c>
      <c r="I127" s="89" t="str">
        <f>IFERROR(VLOOKUP(申込一覧!I146,申込一覧!$AV$5:$AW$26,2,FALSE),"")</f>
        <v/>
      </c>
      <c r="J127" s="89" t="str">
        <f>IFERROR(VLOOKUP(申込一覧!J146,申込一覧!$AV$5:$AW$26,2,FALSE),"")</f>
        <v/>
      </c>
      <c r="K127" s="142" t="str">
        <f>IFERROR(VLOOKUP(申込一覧!K146,申込一覧!$AV$5:$AW$26,2,FALSE),"")</f>
        <v/>
      </c>
      <c r="L127" s="144" t="str">
        <f>IFERROR(VLOOKUP(申込一覧!L146,申込一覧!$AV$27:$AW$50,2,FALSE),"")</f>
        <v/>
      </c>
    </row>
    <row r="128" spans="1:12" ht="13.8" thickBot="1" x14ac:dyDescent="0.25">
      <c r="A128" s="145">
        <v>125</v>
      </c>
      <c r="B128" s="146" t="str">
        <f>IF(申込一覧!B147=1,"男",IF(申込一覧!B147=2,"女",""))</f>
        <v/>
      </c>
      <c r="C128" s="146" t="str">
        <f>IF(申込一覧!C147="","",申込一覧!C147)</f>
        <v/>
      </c>
      <c r="D128" s="146" t="str">
        <f>IF(申込一覧!D147="","",申込一覧!D147)</f>
        <v/>
      </c>
      <c r="E128" s="146" t="str">
        <f>IF(申込一覧!E147="","",申込一覧!E147)</f>
        <v/>
      </c>
      <c r="F128" s="147" t="str">
        <f>IF(申込一覧!F147="","",申込一覧!F147)</f>
        <v/>
      </c>
      <c r="G128" s="148" t="str">
        <f>IF(申込一覧!G147="","",申込一覧!G147)</f>
        <v/>
      </c>
      <c r="H128" s="145" t="str">
        <f>IFERROR(VLOOKUP(申込一覧!H147,申込一覧!$AV$5:$AW$26,2,FALSE),"")</f>
        <v/>
      </c>
      <c r="I128" s="146" t="str">
        <f>IFERROR(VLOOKUP(申込一覧!I147,申込一覧!$AV$5:$AW$26,2,FALSE),"")</f>
        <v/>
      </c>
      <c r="J128" s="146" t="str">
        <f>IFERROR(VLOOKUP(申込一覧!J147,申込一覧!$AV$5:$AW$26,2,FALSE),"")</f>
        <v/>
      </c>
      <c r="K128" s="147" t="str">
        <f>IFERROR(VLOOKUP(申込一覧!K147,申込一覧!$AV$5:$AW$26,2,FALSE),"")</f>
        <v/>
      </c>
      <c r="L128" s="149" t="str">
        <f>IFERROR(VLOOKUP(申込一覧!L147,申込一覧!$AV$27:$AW$50,2,FALSE),"")</f>
        <v/>
      </c>
    </row>
  </sheetData>
  <sheetProtection sheet="1"/>
  <protectedRanges>
    <protectedRange sqref="A2:L3" name="範囲1"/>
  </protectedRanges>
  <mergeCells count="9">
    <mergeCell ref="A1:L1"/>
    <mergeCell ref="A2:A3"/>
    <mergeCell ref="B2:B3"/>
    <mergeCell ref="C2:C3"/>
    <mergeCell ref="D2:D3"/>
    <mergeCell ref="E2:E3"/>
    <mergeCell ref="F2:F3"/>
    <mergeCell ref="G2:G3"/>
    <mergeCell ref="H2:K2"/>
  </mergeCells>
  <phoneticPr fontId="2"/>
  <pageMargins left="0.23622047244094491" right="0.23622047244094491" top="0.74803149606299213" bottom="0.74803149606299213" header="0.31496062992125984" footer="0.31496062992125984"/>
  <pageSetup paperSize="9" scale="76" orientation="portrait" r:id="rId1"/>
  <rowBreaks count="1" manualBreakCount="1">
    <brk id="72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申込注意事項</vt:lpstr>
      <vt:lpstr>申込一覧</vt:lpstr>
      <vt:lpstr>生徒確認用</vt:lpstr>
      <vt:lpstr>申込一覧!Print_Area</vt:lpstr>
      <vt:lpstr>生徒確認用!Print_Area</vt:lpstr>
      <vt:lpstr>申込一覧!Print_Titles</vt:lpstr>
      <vt:lpstr>生徒確認用!Print_Titles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Maridel Chesna</dc:creator>
  <cp:lastModifiedBy>貴大 櫻井</cp:lastModifiedBy>
  <dcterms:created xsi:type="dcterms:W3CDTF">2024-05-19T09:04:45Z</dcterms:created>
  <dcterms:modified xsi:type="dcterms:W3CDTF">2025-05-01T00:12:15Z</dcterms:modified>
</cp:coreProperties>
</file>